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11530584\Dropbox\Grants\MTI and Cargo Cycle\"/>
    </mc:Choice>
  </mc:AlternateContent>
  <bookViews>
    <workbookView xWindow="0" yWindow="0" windowWidth="25125" windowHeight="11730" firstSheet="2" activeTab="6"/>
  </bookViews>
  <sheets>
    <sheet name="Original data" sheetId="1" r:id="rId1"/>
    <sheet name="Average Parking Duration" sheetId="4" r:id="rId2"/>
    <sheet name="Average idling illegal parking" sheetId="5" r:id="rId3"/>
    <sheet name="Average parking_AMPM" sheetId="6" r:id="rId4"/>
    <sheet name="Average Idling_AMPM" sheetId="7" r:id="rId5"/>
    <sheet name="Average illegally Parked_AMPM" sheetId="8" r:id="rId6"/>
    <sheet name="Double Parking" sheetId="9" r:id="rId7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9" l="1"/>
  <c r="I9" i="9"/>
  <c r="I10" i="9"/>
  <c r="J10" i="9"/>
  <c r="H10" i="9"/>
  <c r="H9" i="9"/>
  <c r="J8" i="9"/>
  <c r="I8" i="9"/>
  <c r="H8" i="9"/>
  <c r="J7" i="9"/>
  <c r="I7" i="9"/>
  <c r="H7" i="9"/>
  <c r="H6" i="9"/>
  <c r="J6" i="9"/>
  <c r="I6" i="9"/>
  <c r="J4" i="9"/>
  <c r="I4" i="9"/>
  <c r="H4" i="9"/>
  <c r="J3" i="9"/>
  <c r="I3" i="9"/>
  <c r="H3" i="9"/>
  <c r="J2" i="9"/>
  <c r="I2" i="9"/>
  <c r="H2" i="9"/>
  <c r="E17" i="8"/>
  <c r="E16" i="8"/>
  <c r="E15" i="8"/>
  <c r="E14" i="8"/>
  <c r="E13" i="8"/>
  <c r="E18" i="8" s="1"/>
  <c r="E11" i="8"/>
  <c r="E10" i="8"/>
  <c r="E9" i="8"/>
  <c r="E8" i="8"/>
  <c r="E7" i="8"/>
  <c r="E6" i="8"/>
  <c r="E5" i="8"/>
  <c r="E4" i="8"/>
  <c r="E3" i="8"/>
  <c r="E2" i="8"/>
  <c r="E50" i="8"/>
  <c r="E49" i="8"/>
  <c r="E77" i="8" s="1"/>
  <c r="E47" i="8"/>
  <c r="E46" i="8"/>
  <c r="E45" i="8"/>
  <c r="E44" i="8"/>
  <c r="E43" i="8"/>
  <c r="E42" i="8"/>
  <c r="E41" i="8"/>
  <c r="E40" i="8"/>
  <c r="E39" i="8"/>
  <c r="E38" i="8"/>
  <c r="E37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22" i="8" s="1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106" i="8" s="1"/>
  <c r="E56" i="8"/>
  <c r="E55" i="8"/>
  <c r="E54" i="8"/>
  <c r="E53" i="8"/>
  <c r="E52" i="8"/>
  <c r="E51" i="8"/>
  <c r="E36" i="8"/>
  <c r="E35" i="8"/>
  <c r="E34" i="8"/>
  <c r="E33" i="8"/>
  <c r="E32" i="8"/>
  <c r="E31" i="8"/>
  <c r="E30" i="8"/>
  <c r="E48" i="8" s="1"/>
  <c r="E28" i="8"/>
  <c r="E27" i="8"/>
  <c r="E26" i="8"/>
  <c r="E25" i="8"/>
  <c r="E24" i="8"/>
  <c r="E23" i="8"/>
  <c r="E22" i="8"/>
  <c r="E21" i="8"/>
  <c r="E20" i="8"/>
  <c r="E19" i="8"/>
  <c r="E29" i="8" s="1"/>
  <c r="D122" i="7"/>
  <c r="D106" i="7"/>
  <c r="D77" i="7"/>
  <c r="D48" i="7"/>
  <c r="D29" i="7"/>
  <c r="D18" i="7"/>
  <c r="D12" i="7"/>
  <c r="D123" i="7" s="1"/>
  <c r="F123" i="6"/>
  <c r="F81" i="6"/>
  <c r="F52" i="6"/>
  <c r="F49" i="6"/>
  <c r="F37" i="6"/>
  <c r="F26" i="6"/>
  <c r="F18" i="6"/>
  <c r="F7" i="6"/>
  <c r="F158" i="6" s="1"/>
  <c r="Q3" i="5"/>
  <c r="Q4" i="5"/>
  <c r="Q5" i="5"/>
  <c r="Q6" i="5"/>
  <c r="Q7" i="5"/>
  <c r="Q2" i="5"/>
  <c r="P3" i="5"/>
  <c r="P4" i="5"/>
  <c r="P5" i="5"/>
  <c r="P6" i="5"/>
  <c r="P7" i="5"/>
  <c r="P2" i="5"/>
  <c r="O7" i="5"/>
  <c r="O6" i="5"/>
  <c r="O5" i="5"/>
  <c r="O4" i="5"/>
  <c r="O3" i="5"/>
  <c r="O2" i="5"/>
  <c r="N7" i="5"/>
  <c r="N6" i="5"/>
  <c r="N5" i="5"/>
  <c r="N4" i="5"/>
  <c r="N3" i="5"/>
  <c r="N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2" i="5"/>
  <c r="M7" i="5"/>
  <c r="M6" i="5"/>
  <c r="M5" i="5"/>
  <c r="M4" i="5"/>
  <c r="M3" i="5"/>
  <c r="M2" i="5"/>
  <c r="C121" i="4"/>
  <c r="C105" i="4"/>
  <c r="C102" i="4"/>
  <c r="C90" i="4"/>
  <c r="C74" i="4"/>
  <c r="C19" i="4"/>
  <c r="E12" i="8" l="1"/>
  <c r="E174" i="8" s="1"/>
  <c r="D126" i="7"/>
  <c r="C122" i="4"/>
</calcChain>
</file>

<file path=xl/sharedStrings.xml><?xml version="1.0" encoding="utf-8"?>
<sst xmlns="http://schemas.openxmlformats.org/spreadsheetml/2006/main" count="1861" uniqueCount="73">
  <si>
    <t>Date</t>
  </si>
  <si>
    <t>Time</t>
  </si>
  <si>
    <t xml:space="preserve">truck type </t>
  </si>
  <si>
    <t>truck class</t>
  </si>
  <si>
    <t>Parking duration in minutes</t>
  </si>
  <si>
    <t>idling</t>
  </si>
  <si>
    <t>illegally parked</t>
  </si>
  <si>
    <t>Morning peak</t>
  </si>
  <si>
    <t>C2-STV</t>
  </si>
  <si>
    <t>C3-CTP</t>
  </si>
  <si>
    <t>C1-SUV</t>
  </si>
  <si>
    <t>C8-SMS</t>
  </si>
  <si>
    <t>C1-PRIUS</t>
  </si>
  <si>
    <t>C1-CAR</t>
  </si>
  <si>
    <t>C2-UTV</t>
  </si>
  <si>
    <t>C4-LWI</t>
  </si>
  <si>
    <t>Afternoon peak</t>
  </si>
  <si>
    <t xml:space="preserve">C8- SMS </t>
  </si>
  <si>
    <t>C4 - LWI</t>
  </si>
  <si>
    <t>C3-CTD</t>
  </si>
  <si>
    <t>C3-SWI</t>
  </si>
  <si>
    <t>Location</t>
  </si>
  <si>
    <t>Adeline St. between 28th and 30</t>
  </si>
  <si>
    <t>C6-SAV</t>
  </si>
  <si>
    <t>C1-MNV</t>
  </si>
  <si>
    <t>C5-LWI</t>
  </si>
  <si>
    <t>C8-DMP</t>
  </si>
  <si>
    <t>C8-RFV</t>
  </si>
  <si>
    <t>C4-CTD</t>
  </si>
  <si>
    <t>C8-DHP</t>
  </si>
  <si>
    <t>C3-GWI</t>
  </si>
  <si>
    <t>C2-MNB</t>
  </si>
  <si>
    <t>C5-CTD</t>
  </si>
  <si>
    <t>C2-FSP</t>
  </si>
  <si>
    <t>C8-CEM</t>
  </si>
  <si>
    <t>C6-RAK</t>
  </si>
  <si>
    <t>C1-FSP</t>
  </si>
  <si>
    <t>Peralta St.</t>
  </si>
  <si>
    <t>Wood St.</t>
  </si>
  <si>
    <t>C4-LUT</t>
  </si>
  <si>
    <t>C6-BEV</t>
  </si>
  <si>
    <t>C4-CNV</t>
  </si>
  <si>
    <t>C1-MSP</t>
  </si>
  <si>
    <t>C7-HOF</t>
  </si>
  <si>
    <t>C2-CSP</t>
  </si>
  <si>
    <t>C2-MSP</t>
  </si>
  <si>
    <t>Chestnut St.</t>
  </si>
  <si>
    <t>C7-CBS</t>
  </si>
  <si>
    <t>Market St. &amp; W. Grand</t>
  </si>
  <si>
    <t>C1-UTV</t>
  </si>
  <si>
    <t>7th St.</t>
  </si>
  <si>
    <t>Adeline St. between 28th and 30 Average</t>
  </si>
  <si>
    <t>Peralta St. Average</t>
  </si>
  <si>
    <t>Wood St. Average</t>
  </si>
  <si>
    <t>Chestnut St. Average</t>
  </si>
  <si>
    <t>Market St. &amp; W. Grand Average</t>
  </si>
  <si>
    <t>7th St. Average</t>
  </si>
  <si>
    <t>Grand Average</t>
  </si>
  <si>
    <t>Average Parking Duration</t>
  </si>
  <si>
    <t>Idling Percentage</t>
  </si>
  <si>
    <t>Illegally Parked Percentage</t>
  </si>
  <si>
    <t>Total Count</t>
  </si>
  <si>
    <t>Idling Count</t>
  </si>
  <si>
    <t>Illegally Parked Count</t>
  </si>
  <si>
    <t>illegally_parking</t>
  </si>
  <si>
    <t>Morning peak Average</t>
  </si>
  <si>
    <t>Afternoon peak Average</t>
  </si>
  <si>
    <t>Morning Peak</t>
  </si>
  <si>
    <t>Aftertoon Peak</t>
  </si>
  <si>
    <t>Grand Total</t>
  </si>
  <si>
    <t>Legal Parking</t>
  </si>
  <si>
    <t>Illegal Parking</t>
  </si>
  <si>
    <t>Double 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</si>
</sst>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1" fillId="0" borderId="0" xfId="0" applyNumberFormat="1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4" fontId="1" fillId="0" borderId="0" xfId="0" applyNumberFormat="1" applyFont="1"/>
    <xf numFmtId="0" fontId="2" fillId="0" borderId="0" xfId="0" applyFont="1"/>
    <xf numFmtId="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'Average Parking Duration'!$J$1</c:f>
              <c:strCache>
                <c:ptCount val="1"/>
                <c:pt idx="0">
                  <c:v>Average Parking Duration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'Average Parking Duration'!$I$2:$I$7</c:f>
              <c:strCache>
                <c:ptCount val="6"/>
                <c:pt idx="0">
                  <c:v>Adeline St. between 28th and 30 Average</c:v>
                </c:pt>
                <c:pt idx="1">
                  <c:v>Peralta St. Average</c:v>
                </c:pt>
                <c:pt idx="2">
                  <c:v>Wood St. Average</c:v>
                </c:pt>
                <c:pt idx="3">
                  <c:v>Chestnut St. Average</c:v>
                </c:pt>
                <c:pt idx="4">
                  <c:v>Market St. &amp; W. Grand Average</c:v>
                </c:pt>
                <c:pt idx="5">
                  <c:v>7th St. Average</c:v>
                </c:pt>
              </c:strCache>
            </c:strRef>
          </c:cat>
          <c:val>
            <c:numRef>
              <c:f>'Average Parking Duration'!$J$2:$J$7</c:f>
              <c:numCache>
                <c:formatCode>General</c:formatCode>
                <c:ptCount val="6"/>
                <c:pt idx="0">
                  <c:v>16.941176470588236</c:v>
                </c:pt>
                <c:pt idx="1">
                  <c:v>10.611111111111111</c:v>
                </c:pt>
                <c:pt idx="2">
                  <c:v>53.866666666666667</c:v>
                </c:pt>
                <c:pt idx="3">
                  <c:v>34.363636363636367</c:v>
                </c:pt>
                <c:pt idx="4">
                  <c:v>1.5</c:v>
                </c:pt>
                <c:pt idx="5">
                  <c:v>10.266666666666667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1B-D947-92FD-3279D2E64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3256831"/>
        <c:axId val="1593638655"/>
      </c:barChart>
      <c:catAx>
        <c:axId val="15932568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>
                    <a:latin typeface="Adobe Caslon Pro" panose="0205050205050A020403" pitchFamily="18" charset="0"/>
                  </a:rPr>
                  <a:t>Location</a:t>
                </a:r>
                <a:endParaRPr lang="en-US" sz="1000" b="1">
                  <a:latin typeface="Adobe Caslon Pro" panose="0205050205050A0204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dobe Caslon Pro" panose="0205050205050A020403" pitchFamily="18" charset="0"/>
                <a:ea typeface="+mn-ea"/>
                <a:cs typeface="+mn-cs"/>
              </a:defRPr>
            </a:pPr>
            <a:endParaRPr lang="en-US"/>
          </a:p>
        </c:txPr>
        <c:crossAx val="1593638655"/>
        <c:crosses val="autoZero"/>
        <c:auto val="1"/>
        <c:lblAlgn val="ctr"/>
        <c:lblOffset val="100"/>
        <c:noMultiLvlLbl val="0"/>
      </c:catAx>
      <c:valAx>
        <c:axId val="159363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dobe Caslon Pro" panose="0205050205050A020403" pitchFamily="18" charset="0"/>
                    <a:ea typeface="+mn-ea"/>
                    <a:cs typeface="+mn-cs"/>
                  </a:defRPr>
                </a:pPr>
                <a:r>
                  <a:rPr lang="en-US" altLang="zh-CN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Average</a:t>
                </a:r>
                <a:r>
                  <a:rPr lang="zh-CN" altLang="en-US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 </a:t>
                </a:r>
                <a:r>
                  <a:rPr lang="en-US" altLang="zh-CN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Parking</a:t>
                </a:r>
                <a:r>
                  <a:rPr lang="zh-CN" altLang="en-US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 </a:t>
                </a:r>
                <a:r>
                  <a:rPr lang="en-US" altLang="zh-CN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Duration</a:t>
                </a:r>
                <a:r>
                  <a:rPr lang="zh-CN" altLang="en-US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 </a:t>
                </a:r>
                <a:r>
                  <a:rPr lang="en-US" altLang="zh-CN" sz="1000">
                    <a:solidFill>
                      <a:sysClr val="windowText" lastClr="000000"/>
                    </a:solidFill>
                    <a:latin typeface="Adobe Caslon Pro" panose="0205050205050A020403" pitchFamily="18" charset="0"/>
                  </a:rPr>
                  <a:t>(minutes)</a:t>
                </a:r>
                <a:endParaRPr lang="en-US" sz="1000">
                  <a:solidFill>
                    <a:sysClr val="windowText" lastClr="000000"/>
                  </a:solidFill>
                  <a:latin typeface="Adobe Caslon Pro" panose="0205050205050A0204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dobe Caslon Pro" panose="0205050205050A0204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256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'Average idling illegal parking'!$P$1</c:f>
              <c:strCache>
                <c:ptCount val="1"/>
                <c:pt idx="0">
                  <c:v>Idling Percentage</c:v>
                </c:pt>
              </c:strCache>
            </c:strRef>
          </c:tx>
          <c:spPr>
            <a:pattFill prst="wdDnDiag">
              <a:fgClr>
                <a:sysClr val="windowText" lastClr="000000">
                  <a:lumMod val="65000"/>
                  <a:lumOff val="35000"/>
                </a:sys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'Average idling illegal parking'!$L$2:$L$7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idling illegal parking'!$P$2:$P$7</c:f>
              <c:numCache>
                <c:formatCode>0%</c:formatCode>
                <c:ptCount val="6"/>
                <c:pt idx="0">
                  <c:v>0.58823529411764708</c:v>
                </c:pt>
                <c:pt idx="1">
                  <c:v>0.42592592592592593</c:v>
                </c:pt>
                <c:pt idx="2">
                  <c:v>0.53333333333333333</c:v>
                </c:pt>
                <c:pt idx="3">
                  <c:v>0.27272727272727271</c:v>
                </c:pt>
                <c:pt idx="4">
                  <c:v>1</c:v>
                </c:pt>
                <c:pt idx="5">
                  <c:v>0.93333333333333335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5B-D245-9230-7F85A1690902}"/>
            </c:ext>
          </c:extLst>
        </c:ser>
        <c:ser>
          <c:idx val="4"/>
          <c:order val="1"/>
          <c:tx>
            <c:strRef>
              <c:f>'Average idling illegal parking'!$Q$1</c:f>
              <c:strCache>
                <c:ptCount val="1"/>
                <c:pt idx="0">
                  <c:v>Illegally Parked Percentage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'Average idling illegal parking'!$L$2:$L$7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idling illegal parking'!$Q$2:$Q$7</c:f>
              <c:numCache>
                <c:formatCode>0%</c:formatCode>
                <c:ptCount val="6"/>
                <c:pt idx="0">
                  <c:v>0.70588235294117652</c:v>
                </c:pt>
                <c:pt idx="1">
                  <c:v>0.33333333333333331</c:v>
                </c:pt>
                <c:pt idx="2">
                  <c:v>0.46666666666666667</c:v>
                </c:pt>
                <c:pt idx="3">
                  <c:v>0.18181818181818182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5B-D245-9230-7F85A1690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6752735"/>
        <c:axId val="1676754383"/>
      </c:barChart>
      <c:catAx>
        <c:axId val="16767527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Location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54383"/>
        <c:crosses val="autoZero"/>
        <c:auto val="1"/>
        <c:lblAlgn val="ctr"/>
        <c:lblOffset val="100"/>
        <c:noMultiLvlLbl val="0"/>
      </c:catAx>
      <c:valAx>
        <c:axId val="16767543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Average</a:t>
                </a:r>
                <a:r>
                  <a:rPr lang="zh-CN" altLang="en-US"/>
                  <a:t> </a:t>
                </a:r>
                <a:r>
                  <a:rPr lang="en-US" altLang="zh-CN"/>
                  <a:t>Idling/Illegally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Parked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52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'Average parking_AMPM'!$N$1</c:f>
              <c:strCache>
                <c:ptCount val="1"/>
                <c:pt idx="0">
                  <c:v>Morning Peak</c:v>
                </c:pt>
              </c:strCache>
            </c:strRef>
          </c:tx>
          <c:spPr>
            <a:pattFill prst="wdDnDiag">
              <a:fgClr>
                <a:sysClr val="windowText" lastClr="000000">
                  <a:lumMod val="65000"/>
                  <a:lumOff val="35000"/>
                </a:sys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'Average parking_AMPM'!$M$2:$M$7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parking_AMPM'!$N$2:$N$7</c:f>
              <c:numCache>
                <c:formatCode>General</c:formatCode>
                <c:ptCount val="6"/>
                <c:pt idx="0">
                  <c:v>20.8</c:v>
                </c:pt>
                <c:pt idx="1">
                  <c:v>9.1920000000000002</c:v>
                </c:pt>
                <c:pt idx="2">
                  <c:v>53.87</c:v>
                </c:pt>
                <c:pt idx="3">
                  <c:v>0</c:v>
                </c:pt>
                <c:pt idx="4">
                  <c:v>1.5</c:v>
                </c:pt>
                <c:pt idx="5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7-AE44-87F3-048CB4254A23}"/>
            </c:ext>
          </c:extLst>
        </c:ser>
        <c:ser>
          <c:idx val="1"/>
          <c:order val="1"/>
          <c:tx>
            <c:strRef>
              <c:f>'Average parking_AMPM'!$O$1</c:f>
              <c:strCache>
                <c:ptCount val="1"/>
                <c:pt idx="0">
                  <c:v>Aftertoon Peak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'Average parking_AMPM'!$M$2:$M$7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parking_AMPM'!$O$2:$O$7</c:f>
              <c:numCache>
                <c:formatCode>General</c:formatCode>
                <c:ptCount val="6"/>
                <c:pt idx="0">
                  <c:v>11.428571428571429</c:v>
                </c:pt>
                <c:pt idx="1">
                  <c:v>11.928571428571429</c:v>
                </c:pt>
                <c:pt idx="2">
                  <c:v>0</c:v>
                </c:pt>
                <c:pt idx="3">
                  <c:v>34.363636363636367</c:v>
                </c:pt>
                <c:pt idx="4">
                  <c:v>0</c:v>
                </c:pt>
                <c:pt idx="5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7-AE44-87F3-048CB4254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678399"/>
        <c:axId val="1601566543"/>
      </c:barChart>
      <c:catAx>
        <c:axId val="16016783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Location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566543"/>
        <c:crosses val="autoZero"/>
        <c:auto val="1"/>
        <c:lblAlgn val="ctr"/>
        <c:lblOffset val="100"/>
        <c:noMultiLvlLbl val="0"/>
      </c:catAx>
      <c:valAx>
        <c:axId val="160156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Average</a:t>
                </a:r>
                <a:r>
                  <a:rPr lang="zh-CN" altLang="en-US"/>
                  <a:t> </a:t>
                </a:r>
                <a:r>
                  <a:rPr lang="en-US" altLang="zh-CN"/>
                  <a:t>Parking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Duration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(minutes)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678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'Average Idling_AMPM'!$J$1</c:f>
              <c:strCache>
                <c:ptCount val="1"/>
                <c:pt idx="0">
                  <c:v>Morning Peak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'Average Idling_AMPM'!$I$2:$I$7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Idling_AMPM'!$J$2:$J$7</c:f>
              <c:numCache>
                <c:formatCode>0%</c:formatCode>
                <c:ptCount val="6"/>
                <c:pt idx="0">
                  <c:v>0.6</c:v>
                </c:pt>
                <c:pt idx="1">
                  <c:v>0.46200000000000002</c:v>
                </c:pt>
                <c:pt idx="2">
                  <c:v>0.53333333333333333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B9-C042-B13E-D5790C9D9CFC}"/>
            </c:ext>
          </c:extLst>
        </c:ser>
        <c:ser>
          <c:idx val="1"/>
          <c:order val="1"/>
          <c:tx>
            <c:strRef>
              <c:f>'Average Idling_AMPM'!$K$1</c:f>
              <c:strCache>
                <c:ptCount val="1"/>
                <c:pt idx="0">
                  <c:v>Aftertoon Peak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'Average Idling_AMPM'!$I$2:$I$7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Idling_AMPM'!$K$2:$K$7</c:f>
              <c:numCache>
                <c:formatCode>0%</c:formatCode>
                <c:ptCount val="6"/>
                <c:pt idx="0">
                  <c:v>0.57140000000000002</c:v>
                </c:pt>
                <c:pt idx="1">
                  <c:v>0.39285714285714285</c:v>
                </c:pt>
                <c:pt idx="2">
                  <c:v>0</c:v>
                </c:pt>
                <c:pt idx="3">
                  <c:v>0.27300000000000002</c:v>
                </c:pt>
                <c:pt idx="4">
                  <c:v>0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B9-C042-B13E-D5790C9D9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631247"/>
        <c:axId val="1565735919"/>
      </c:barChart>
      <c:catAx>
        <c:axId val="12346312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Location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735919"/>
        <c:crosses val="autoZero"/>
        <c:auto val="1"/>
        <c:lblAlgn val="ctr"/>
        <c:lblOffset val="100"/>
        <c:noMultiLvlLbl val="0"/>
      </c:catAx>
      <c:valAx>
        <c:axId val="15657359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Average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Idling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Percentage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631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'Average illegally Parked_AMPM'!$L$1</c:f>
              <c:strCache>
                <c:ptCount val="1"/>
                <c:pt idx="0">
                  <c:v>Morning Peak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'Average illegally Parked_AMPM'!$K$2:$K$7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illegally Parked_AMPM'!$L$2:$L$7</c:f>
              <c:numCache>
                <c:formatCode>0%</c:formatCode>
                <c:ptCount val="6"/>
                <c:pt idx="0">
                  <c:v>0.9</c:v>
                </c:pt>
                <c:pt idx="1">
                  <c:v>0.5</c:v>
                </c:pt>
                <c:pt idx="2">
                  <c:v>0.46666666666666667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3-FB4D-A895-DB1095D1623D}"/>
            </c:ext>
          </c:extLst>
        </c:ser>
        <c:ser>
          <c:idx val="1"/>
          <c:order val="1"/>
          <c:tx>
            <c:strRef>
              <c:f>'Average illegally Parked_AMPM'!$M$1</c:f>
              <c:strCache>
                <c:ptCount val="1"/>
                <c:pt idx="0">
                  <c:v>Aftertoon Peak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'Average illegally Parked_AMPM'!$K$2:$K$7</c:f>
              <c:strCache>
                <c:ptCount val="6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Chestnut St.</c:v>
                </c:pt>
                <c:pt idx="4">
                  <c:v>Market St. &amp; W. Grand</c:v>
                </c:pt>
                <c:pt idx="5">
                  <c:v>7th St.</c:v>
                </c:pt>
              </c:strCache>
            </c:strRef>
          </c:cat>
          <c:val>
            <c:numRef>
              <c:f>'Average illegally Parked_AMPM'!$M$2:$M$7</c:f>
              <c:numCache>
                <c:formatCode>0%</c:formatCode>
                <c:ptCount val="6"/>
                <c:pt idx="0">
                  <c:v>0.42857142857142855</c:v>
                </c:pt>
                <c:pt idx="1">
                  <c:v>0.17857142857142858</c:v>
                </c:pt>
                <c:pt idx="2">
                  <c:v>0</c:v>
                </c:pt>
                <c:pt idx="3">
                  <c:v>0.182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53-FB4D-A895-DB1095D16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6375167"/>
        <c:axId val="1246376815"/>
      </c:barChart>
      <c:catAx>
        <c:axId val="1246375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Location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376815"/>
        <c:crosses val="autoZero"/>
        <c:auto val="1"/>
        <c:lblAlgn val="ctr"/>
        <c:lblOffset val="100"/>
        <c:noMultiLvlLbl val="0"/>
      </c:catAx>
      <c:valAx>
        <c:axId val="124637681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Average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Illegally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Parked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Percentage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375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Truck</a:t>
            </a:r>
            <a:r>
              <a:rPr lang="zh-CN" altLang="en-US" baseline="0"/>
              <a:t> </a:t>
            </a:r>
            <a:r>
              <a:rPr lang="en-US" altLang="zh-CN" baseline="0"/>
              <a:t>Count</a:t>
            </a:r>
            <a:r>
              <a:rPr lang="zh-CN" altLang="en-US" baseline="0"/>
              <a:t> </a:t>
            </a:r>
            <a:r>
              <a:rPr lang="en-US" altLang="zh-CN" baseline="0"/>
              <a:t>of</a:t>
            </a:r>
            <a:r>
              <a:rPr lang="zh-CN" altLang="en-US" baseline="0"/>
              <a:t> </a:t>
            </a:r>
            <a:r>
              <a:rPr lang="en-US" altLang="zh-CN" baseline="0"/>
              <a:t>Mar</a:t>
            </a:r>
            <a:r>
              <a:rPr lang="zh-CN" altLang="en-US" baseline="0"/>
              <a:t> </a:t>
            </a:r>
            <a:r>
              <a:rPr lang="en-US" altLang="zh-CN" baseline="0"/>
              <a:t>30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'Double Parking'!$P$8</c:f>
              <c:strCache>
                <c:ptCount val="1"/>
                <c:pt idx="0">
                  <c:v>Legal Parking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'Double Parking'!$N$9:$O$13</c15:sqref>
                  </c15:fullRef>
                  <c15:levelRef>
                    <c15:sqref>'Double Parking'!$N$9:$N$13</c15:sqref>
                  </c15:levelRef>
                </c:ext>
              </c:extLst>
              <c:f>'Double Parking'!$N$9:$N$13</c:f>
              <c:strCache>
                <c:ptCount val="5"/>
                <c:pt idx="0">
                  <c:v>Adeline St. between 28th and 30</c:v>
                </c:pt>
                <c:pt idx="1">
                  <c:v>Peralta St.</c:v>
                </c:pt>
                <c:pt idx="2">
                  <c:v>Chestnut St.</c:v>
                </c:pt>
                <c:pt idx="3">
                  <c:v>Market St. &amp; W. Grand</c:v>
                </c:pt>
                <c:pt idx="4">
                  <c:v>7th St.</c:v>
                </c:pt>
              </c:strCache>
            </c:strRef>
          </c:cat>
          <c:val>
            <c:numRef>
              <c:f>'Double Parking'!$P$9:$P$13</c:f>
              <c:numCache>
                <c:formatCode>General</c:formatCode>
                <c:ptCount val="5"/>
                <c:pt idx="0">
                  <c:v>4</c:v>
                </c:pt>
                <c:pt idx="1">
                  <c:v>13</c:v>
                </c:pt>
                <c:pt idx="2">
                  <c:v>9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5-9045-8FF8-14DC35627291}"/>
            </c:ext>
          </c:extLst>
        </c:ser>
        <c:ser>
          <c:idx val="1"/>
          <c:order val="1"/>
          <c:tx>
            <c:strRef>
              <c:f>'Double Parking'!$Q$8</c:f>
              <c:strCache>
                <c:ptCount val="1"/>
                <c:pt idx="0">
                  <c:v>Illegal Parking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'Double Parking'!$N$9:$O$13</c15:sqref>
                  </c15:fullRef>
                  <c15:levelRef>
                    <c15:sqref>'Double Parking'!$N$9:$N$13</c15:sqref>
                  </c15:levelRef>
                </c:ext>
              </c:extLst>
              <c:f>'Double Parking'!$N$9:$N$13</c:f>
              <c:strCache>
                <c:ptCount val="5"/>
                <c:pt idx="0">
                  <c:v>Adeline St. between 28th and 30</c:v>
                </c:pt>
                <c:pt idx="1">
                  <c:v>Peralta St.</c:v>
                </c:pt>
                <c:pt idx="2">
                  <c:v>Chestnut St.</c:v>
                </c:pt>
                <c:pt idx="3">
                  <c:v>Market St. &amp; W. Grand</c:v>
                </c:pt>
                <c:pt idx="4">
                  <c:v>7th St.</c:v>
                </c:pt>
              </c:strCache>
            </c:strRef>
          </c:cat>
          <c:val>
            <c:numRef>
              <c:f>'Double Parking'!$Q$9:$Q$13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5-9045-8FF8-14DC35627291}"/>
            </c:ext>
          </c:extLst>
        </c:ser>
        <c:ser>
          <c:idx val="2"/>
          <c:order val="2"/>
          <c:tx>
            <c:strRef>
              <c:f>'Double Parking'!$R$8</c:f>
              <c:strCache>
                <c:ptCount val="1"/>
                <c:pt idx="0">
                  <c:v>Double Parking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'Double Parking'!$N$9:$O$13</c15:sqref>
                  </c15:fullRef>
                  <c15:levelRef>
                    <c15:sqref>'Double Parking'!$N$9:$N$13</c15:sqref>
                  </c15:levelRef>
                </c:ext>
              </c:extLst>
              <c:f>'Double Parking'!$N$9:$N$13</c:f>
              <c:strCache>
                <c:ptCount val="5"/>
                <c:pt idx="0">
                  <c:v>Adeline St. between 28th and 30</c:v>
                </c:pt>
                <c:pt idx="1">
                  <c:v>Peralta St.</c:v>
                </c:pt>
                <c:pt idx="2">
                  <c:v>Chestnut St.</c:v>
                </c:pt>
                <c:pt idx="3">
                  <c:v>Market St. &amp; W. Grand</c:v>
                </c:pt>
                <c:pt idx="4">
                  <c:v>7th St.</c:v>
                </c:pt>
              </c:strCache>
            </c:strRef>
          </c:cat>
          <c:val>
            <c:numRef>
              <c:f>'Double Parking'!$R$9:$R$13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A5-9045-8FF8-14DC35627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0997551"/>
        <c:axId val="1271151903"/>
      </c:barChart>
      <c:catAx>
        <c:axId val="12709975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Location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51903"/>
        <c:crosses val="autoZero"/>
        <c:auto val="1"/>
        <c:lblAlgn val="ctr"/>
        <c:lblOffset val="100"/>
        <c:noMultiLvlLbl val="0"/>
      </c:catAx>
      <c:valAx>
        <c:axId val="1271151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Number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of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Trucks</a:t>
                </a:r>
                <a:r>
                  <a:rPr lang="zh-CN" altLang="en-US" baseline="0"/>
                  <a:t> </a:t>
                </a:r>
                <a:r>
                  <a:rPr lang="en-US" altLang="zh-CN" baseline="0"/>
                  <a:t>Observed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997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Truck</a:t>
            </a:r>
            <a:r>
              <a:rPr lang="zh-CN" altLang="en-US" baseline="0"/>
              <a:t> </a:t>
            </a:r>
            <a:r>
              <a:rPr lang="en-US" altLang="zh-CN" baseline="0"/>
              <a:t>Count</a:t>
            </a:r>
            <a:r>
              <a:rPr lang="zh-CN" altLang="en-US" baseline="0"/>
              <a:t> </a:t>
            </a:r>
            <a:r>
              <a:rPr lang="en-US" altLang="zh-CN" baseline="0"/>
              <a:t>of</a:t>
            </a:r>
            <a:r>
              <a:rPr lang="zh-CN" altLang="en-US" baseline="0"/>
              <a:t> </a:t>
            </a:r>
            <a:r>
              <a:rPr lang="en-US" altLang="zh-CN" baseline="0"/>
              <a:t>Mar</a:t>
            </a:r>
            <a:r>
              <a:rPr lang="zh-CN" altLang="en-US" baseline="0"/>
              <a:t> </a:t>
            </a:r>
            <a:r>
              <a:rPr lang="en-US" altLang="zh-CN" baseline="0"/>
              <a:t>31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'Double Parking'!$P$1</c:f>
              <c:strCache>
                <c:ptCount val="1"/>
                <c:pt idx="0">
                  <c:v>Legal Parking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'Double Parking'!$N$2:$O$5</c15:sqref>
                  </c15:fullRef>
                  <c15:levelRef>
                    <c15:sqref>'Double Parking'!$N$2:$N$5</c15:sqref>
                  </c15:levelRef>
                </c:ext>
              </c:extLst>
              <c:f>'Double Parking'!$N$2:$N$5</c:f>
              <c:strCache>
                <c:ptCount val="4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7th St.</c:v>
                </c:pt>
              </c:strCache>
            </c:strRef>
          </c:cat>
          <c:val>
            <c:numRef>
              <c:f>'Double Parking'!$P$2:$P$5</c:f>
              <c:numCache>
                <c:formatCode>General</c:formatCode>
                <c:ptCount val="4"/>
                <c:pt idx="0">
                  <c:v>1</c:v>
                </c:pt>
                <c:pt idx="1">
                  <c:v>23</c:v>
                </c:pt>
                <c:pt idx="2">
                  <c:v>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B-6444-BF45-C3863290955D}"/>
            </c:ext>
          </c:extLst>
        </c:ser>
        <c:ser>
          <c:idx val="1"/>
          <c:order val="1"/>
          <c:tx>
            <c:strRef>
              <c:f>'Double Parking'!$Q$1</c:f>
              <c:strCache>
                <c:ptCount val="1"/>
                <c:pt idx="0">
                  <c:v>Illegal Parking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'Double Parking'!$N$2:$O$5</c15:sqref>
                  </c15:fullRef>
                  <c15:levelRef>
                    <c15:sqref>'Double Parking'!$N$2:$N$5</c15:sqref>
                  </c15:levelRef>
                </c:ext>
              </c:extLst>
              <c:f>'Double Parking'!$N$2:$N$5</c:f>
              <c:strCache>
                <c:ptCount val="4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7th St.</c:v>
                </c:pt>
              </c:strCache>
            </c:strRef>
          </c:cat>
          <c:val>
            <c:numRef>
              <c:f>'Double Parking'!$Q$2:$Q$5</c:f>
              <c:numCache>
                <c:formatCode>General</c:formatCode>
                <c:ptCount val="4"/>
                <c:pt idx="0">
                  <c:v>9</c:v>
                </c:pt>
                <c:pt idx="1">
                  <c:v>5</c:v>
                </c:pt>
                <c:pt idx="2">
                  <c:v>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B-6444-BF45-C3863290955D}"/>
            </c:ext>
          </c:extLst>
        </c:ser>
        <c:ser>
          <c:idx val="2"/>
          <c:order val="2"/>
          <c:tx>
            <c:strRef>
              <c:f>'Double Parking'!$R$1</c:f>
              <c:strCache>
                <c:ptCount val="1"/>
                <c:pt idx="0">
                  <c:v>Double Parking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'Double Parking'!$N$2:$O$5</c15:sqref>
                  </c15:fullRef>
                  <c15:levelRef>
                    <c15:sqref>'Double Parking'!$N$2:$N$5</c15:sqref>
                  </c15:levelRef>
                </c:ext>
              </c:extLst>
              <c:f>'Double Parking'!$N$2:$N$5</c:f>
              <c:strCache>
                <c:ptCount val="4"/>
                <c:pt idx="0">
                  <c:v>Adeline St. between 28th and 30</c:v>
                </c:pt>
                <c:pt idx="1">
                  <c:v>Peralta St.</c:v>
                </c:pt>
                <c:pt idx="2">
                  <c:v>Wood St.</c:v>
                </c:pt>
                <c:pt idx="3">
                  <c:v>7th St.</c:v>
                </c:pt>
              </c:strCache>
            </c:strRef>
          </c:cat>
          <c:val>
            <c:numRef>
              <c:f>'Double Parking'!$R$2:$R$5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0B-6444-BF45-C38632909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3642351"/>
        <c:axId val="1242516751"/>
      </c:barChart>
      <c:catAx>
        <c:axId val="1233642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Location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516751"/>
        <c:crosses val="autoZero"/>
        <c:auto val="1"/>
        <c:lblAlgn val="ctr"/>
        <c:lblOffset val="100"/>
        <c:noMultiLvlLbl val="0"/>
      </c:catAx>
      <c:valAx>
        <c:axId val="124251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Number</a:t>
                </a:r>
                <a:r>
                  <a:rPr lang="zh-CN" altLang="en-US"/>
                  <a:t> </a:t>
                </a:r>
                <a:r>
                  <a:rPr lang="en-US" altLang="zh-CN"/>
                  <a:t>of</a:t>
                </a:r>
                <a:r>
                  <a:rPr lang="zh-CN" altLang="en-US"/>
                  <a:t> </a:t>
                </a:r>
                <a:r>
                  <a:rPr lang="en-US" altLang="zh-CN"/>
                  <a:t>Trucks</a:t>
                </a:r>
                <a:r>
                  <a:rPr lang="zh-CN" altLang="en-US"/>
                  <a:t> </a:t>
                </a:r>
                <a:r>
                  <a:rPr lang="en-US" altLang="zh-CN"/>
                  <a:t>Observed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642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8</xdr:row>
      <xdr:rowOff>127000</xdr:rowOff>
    </xdr:from>
    <xdr:to>
      <xdr:col>14</xdr:col>
      <xdr:colOff>787400</xdr:colOff>
      <xdr:row>31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AEBA74-1878-C44C-B9B4-7FB4820D56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196850</xdr:colOff>
      <xdr:row>11</xdr:row>
      <xdr:rowOff>12700</xdr:rowOff>
    </xdr:from>
    <xdr:to>
      <xdr:col>20</xdr:col>
      <xdr:colOff>254000</xdr:colOff>
      <xdr:row>34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A8DACA-FD40-7044-9394-E617865282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609985</xdr:colOff>
      <xdr:row>11</xdr:row>
      <xdr:rowOff>44643</xdr:rowOff>
    </xdr:from>
    <xdr:to>
      <xdr:col>22</xdr:col>
      <xdr:colOff>711585</xdr:colOff>
      <xdr:row>35</xdr:row>
      <xdr:rowOff>19243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A9AEE-B0EE-ED4C-AE92-064DD9C814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10</xdr:row>
      <xdr:rowOff>101600</xdr:rowOff>
    </xdr:from>
    <xdr:to>
      <xdr:col>16</xdr:col>
      <xdr:colOff>685800</xdr:colOff>
      <xdr:row>36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921A45-3563-4141-A76D-A3F3E1530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254000</xdr:colOff>
      <xdr:row>8</xdr:row>
      <xdr:rowOff>196850</xdr:rowOff>
    </xdr:from>
    <xdr:to>
      <xdr:col>22</xdr:col>
      <xdr:colOff>177800</xdr:colOff>
      <xdr:row>31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5B2BA3-F5E9-6A4A-8728-066A8738C3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806450</xdr:colOff>
      <xdr:row>14</xdr:row>
      <xdr:rowOff>88900</xdr:rowOff>
    </xdr:from>
    <xdr:to>
      <xdr:col>11</xdr:col>
      <xdr:colOff>228600</xdr:colOff>
      <xdr:row>36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604141-42E4-624E-BED3-93F176E6FD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368300</xdr:colOff>
      <xdr:row>14</xdr:row>
      <xdr:rowOff>127000</xdr:rowOff>
    </xdr:from>
    <xdr:to>
      <xdr:col>21</xdr:col>
      <xdr:colOff>25400</xdr:colOff>
      <xdr:row>36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DDB5287-D028-F441-92FC-E12A6174D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workbookViewId="0">
      <selection activeCell="J34" sqref="J34"/>
    </sheetView>
  </sheetViews>
  <sheetFormatPr defaultColWidth="11" defaultRowHeight="15.75" x14ac:dyDescent="0.25"/>
  <sheetData>
    <row r="1" spans="1:8" x14ac:dyDescent="0.25">
      <c r="A1" t="s">
        <v>0</v>
      </c>
      <c r="B1" t="s">
        <v>21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 s="1">
        <v>44286</v>
      </c>
      <c r="B2" t="s">
        <v>22</v>
      </c>
      <c r="C2" t="s">
        <v>7</v>
      </c>
      <c r="D2" s="2" t="s">
        <v>8</v>
      </c>
      <c r="E2">
        <v>2</v>
      </c>
      <c r="F2">
        <v>3</v>
      </c>
      <c r="G2">
        <v>1</v>
      </c>
      <c r="H2">
        <v>1</v>
      </c>
    </row>
    <row r="3" spans="1:8" x14ac:dyDescent="0.25">
      <c r="A3" s="1">
        <v>44286</v>
      </c>
      <c r="B3" t="s">
        <v>22</v>
      </c>
      <c r="C3" t="s">
        <v>7</v>
      </c>
      <c r="D3" s="2" t="s">
        <v>9</v>
      </c>
      <c r="E3">
        <v>3</v>
      </c>
      <c r="F3">
        <v>120</v>
      </c>
      <c r="G3">
        <v>1</v>
      </c>
      <c r="H3">
        <v>1</v>
      </c>
    </row>
    <row r="4" spans="1:8" x14ac:dyDescent="0.25">
      <c r="A4" s="1">
        <v>44286</v>
      </c>
      <c r="B4" t="s">
        <v>22</v>
      </c>
      <c r="C4" t="s">
        <v>7</v>
      </c>
      <c r="D4" s="2" t="s">
        <v>10</v>
      </c>
      <c r="E4">
        <v>1</v>
      </c>
      <c r="F4">
        <v>10</v>
      </c>
      <c r="G4">
        <v>0</v>
      </c>
      <c r="H4">
        <v>1</v>
      </c>
    </row>
    <row r="5" spans="1:8" x14ac:dyDescent="0.25">
      <c r="A5" s="1">
        <v>44286</v>
      </c>
      <c r="B5" t="s">
        <v>22</v>
      </c>
      <c r="C5" t="s">
        <v>7</v>
      </c>
      <c r="D5" s="2" t="s">
        <v>11</v>
      </c>
      <c r="E5">
        <v>8</v>
      </c>
      <c r="F5">
        <v>8</v>
      </c>
      <c r="G5">
        <v>0</v>
      </c>
      <c r="H5">
        <v>1</v>
      </c>
    </row>
    <row r="6" spans="1:8" x14ac:dyDescent="0.25">
      <c r="A6" s="1">
        <v>44286</v>
      </c>
      <c r="B6" t="s">
        <v>22</v>
      </c>
      <c r="C6" t="s">
        <v>7</v>
      </c>
      <c r="D6" s="2" t="s">
        <v>10</v>
      </c>
      <c r="E6">
        <v>1</v>
      </c>
      <c r="F6">
        <v>4</v>
      </c>
      <c r="G6">
        <v>1</v>
      </c>
      <c r="H6">
        <v>1</v>
      </c>
    </row>
    <row r="7" spans="1:8" x14ac:dyDescent="0.25">
      <c r="A7" s="1">
        <v>44286</v>
      </c>
      <c r="B7" t="s">
        <v>22</v>
      </c>
      <c r="C7" t="s">
        <v>7</v>
      </c>
      <c r="D7" s="2" t="s">
        <v>12</v>
      </c>
      <c r="E7">
        <v>1</v>
      </c>
      <c r="F7">
        <v>1</v>
      </c>
      <c r="G7">
        <v>1</v>
      </c>
      <c r="H7">
        <v>1</v>
      </c>
    </row>
    <row r="8" spans="1:8" x14ac:dyDescent="0.25">
      <c r="A8" s="1">
        <v>44286</v>
      </c>
      <c r="B8" t="s">
        <v>22</v>
      </c>
      <c r="C8" t="s">
        <v>7</v>
      </c>
      <c r="D8" s="2" t="s">
        <v>13</v>
      </c>
      <c r="E8">
        <v>1</v>
      </c>
      <c r="F8">
        <v>2</v>
      </c>
      <c r="G8">
        <v>0</v>
      </c>
      <c r="H8">
        <v>0</v>
      </c>
    </row>
    <row r="9" spans="1:8" x14ac:dyDescent="0.25">
      <c r="A9" s="1">
        <v>44286</v>
      </c>
      <c r="B9" t="s">
        <v>22</v>
      </c>
      <c r="C9" t="s">
        <v>7</v>
      </c>
      <c r="D9" s="2" t="s">
        <v>14</v>
      </c>
      <c r="E9">
        <v>2</v>
      </c>
      <c r="F9">
        <v>30</v>
      </c>
      <c r="G9">
        <v>1</v>
      </c>
      <c r="H9">
        <v>1</v>
      </c>
    </row>
    <row r="10" spans="1:8" x14ac:dyDescent="0.25">
      <c r="A10" s="1">
        <v>44286</v>
      </c>
      <c r="B10" t="s">
        <v>22</v>
      </c>
      <c r="C10" t="s">
        <v>7</v>
      </c>
      <c r="D10" s="2" t="s">
        <v>15</v>
      </c>
      <c r="E10">
        <v>4</v>
      </c>
      <c r="F10">
        <v>20</v>
      </c>
      <c r="G10">
        <v>1</v>
      </c>
      <c r="H10">
        <v>1</v>
      </c>
    </row>
    <row r="11" spans="1:8" x14ac:dyDescent="0.25">
      <c r="A11" s="1">
        <v>44286</v>
      </c>
      <c r="B11" t="s">
        <v>22</v>
      </c>
      <c r="C11" t="s">
        <v>7</v>
      </c>
      <c r="D11" s="2" t="s">
        <v>11</v>
      </c>
      <c r="E11">
        <v>8</v>
      </c>
      <c r="F11">
        <v>10</v>
      </c>
      <c r="G11">
        <v>0</v>
      </c>
      <c r="H11">
        <v>1</v>
      </c>
    </row>
    <row r="12" spans="1:8" x14ac:dyDescent="0.25">
      <c r="A12" s="1">
        <v>44285</v>
      </c>
      <c r="B12" t="s">
        <v>22</v>
      </c>
      <c r="C12" t="s">
        <v>16</v>
      </c>
      <c r="D12" s="2" t="s">
        <v>17</v>
      </c>
      <c r="E12">
        <v>8</v>
      </c>
      <c r="F12">
        <v>30</v>
      </c>
      <c r="G12">
        <v>0</v>
      </c>
      <c r="H12">
        <v>0</v>
      </c>
    </row>
    <row r="13" spans="1:8" x14ac:dyDescent="0.25">
      <c r="A13" s="1">
        <v>44285</v>
      </c>
      <c r="B13" t="s">
        <v>22</v>
      </c>
      <c r="C13" t="s">
        <v>16</v>
      </c>
      <c r="D13" s="2" t="s">
        <v>18</v>
      </c>
      <c r="E13">
        <v>4</v>
      </c>
      <c r="F13">
        <v>1</v>
      </c>
      <c r="G13">
        <v>1</v>
      </c>
      <c r="H13">
        <v>1</v>
      </c>
    </row>
    <row r="14" spans="1:8" x14ac:dyDescent="0.25">
      <c r="A14" s="1">
        <v>44285</v>
      </c>
      <c r="B14" t="s">
        <v>22</v>
      </c>
      <c r="C14" t="s">
        <v>16</v>
      </c>
      <c r="D14" s="2" t="s">
        <v>19</v>
      </c>
      <c r="E14">
        <v>3</v>
      </c>
      <c r="F14">
        <v>1</v>
      </c>
      <c r="G14">
        <v>0</v>
      </c>
      <c r="H14">
        <v>0</v>
      </c>
    </row>
    <row r="15" spans="1:8" x14ac:dyDescent="0.25">
      <c r="A15" s="1">
        <v>44285</v>
      </c>
      <c r="B15" t="s">
        <v>22</v>
      </c>
      <c r="C15" t="s">
        <v>16</v>
      </c>
      <c r="D15" s="2" t="s">
        <v>20</v>
      </c>
      <c r="E15">
        <v>3</v>
      </c>
      <c r="F15">
        <v>1</v>
      </c>
      <c r="G15">
        <v>1</v>
      </c>
      <c r="H15">
        <v>1</v>
      </c>
    </row>
    <row r="16" spans="1:8" x14ac:dyDescent="0.25">
      <c r="A16" s="1">
        <v>44285</v>
      </c>
      <c r="B16" t="s">
        <v>22</v>
      </c>
      <c r="C16" t="s">
        <v>16</v>
      </c>
      <c r="D16" s="2" t="s">
        <v>9</v>
      </c>
      <c r="E16">
        <v>3</v>
      </c>
      <c r="F16">
        <v>4</v>
      </c>
      <c r="G16">
        <v>1</v>
      </c>
      <c r="H16">
        <v>1</v>
      </c>
    </row>
    <row r="17" spans="1:8" x14ac:dyDescent="0.25">
      <c r="A17" s="1">
        <v>44285</v>
      </c>
      <c r="B17" t="s">
        <v>22</v>
      </c>
      <c r="C17" t="s">
        <v>16</v>
      </c>
      <c r="D17" s="2" t="s">
        <v>14</v>
      </c>
      <c r="E17">
        <v>2</v>
      </c>
      <c r="F17">
        <v>40</v>
      </c>
      <c r="G17">
        <v>0</v>
      </c>
      <c r="H17">
        <v>0</v>
      </c>
    </row>
    <row r="18" spans="1:8" x14ac:dyDescent="0.25">
      <c r="A18" s="1">
        <v>44285</v>
      </c>
      <c r="B18" t="s">
        <v>22</v>
      </c>
      <c r="C18" t="s">
        <v>16</v>
      </c>
      <c r="D18" s="2" t="s">
        <v>15</v>
      </c>
      <c r="E18">
        <v>4</v>
      </c>
      <c r="F18">
        <v>3</v>
      </c>
      <c r="G18">
        <v>1</v>
      </c>
      <c r="H18">
        <v>0</v>
      </c>
    </row>
    <row r="19" spans="1:8" x14ac:dyDescent="0.25">
      <c r="A19" s="1">
        <v>44286</v>
      </c>
      <c r="B19" t="s">
        <v>37</v>
      </c>
      <c r="C19" t="s">
        <v>7</v>
      </c>
      <c r="D19" s="3" t="s">
        <v>23</v>
      </c>
      <c r="E19">
        <v>6</v>
      </c>
      <c r="F19">
        <v>2</v>
      </c>
      <c r="G19">
        <v>1</v>
      </c>
      <c r="H19">
        <v>2</v>
      </c>
    </row>
    <row r="20" spans="1:8" x14ac:dyDescent="0.25">
      <c r="A20" s="1">
        <v>44286</v>
      </c>
      <c r="B20" t="s">
        <v>37</v>
      </c>
      <c r="C20" t="s">
        <v>7</v>
      </c>
      <c r="D20" s="3" t="s">
        <v>20</v>
      </c>
      <c r="E20">
        <v>3</v>
      </c>
      <c r="F20">
        <v>45</v>
      </c>
      <c r="G20">
        <v>1</v>
      </c>
      <c r="H20">
        <v>2</v>
      </c>
    </row>
    <row r="21" spans="1:8" x14ac:dyDescent="0.25">
      <c r="A21" s="1">
        <v>44286</v>
      </c>
      <c r="B21" t="s">
        <v>37</v>
      </c>
      <c r="C21" t="s">
        <v>7</v>
      </c>
      <c r="D21" s="3" t="s">
        <v>20</v>
      </c>
      <c r="E21">
        <v>3</v>
      </c>
      <c r="F21">
        <v>11</v>
      </c>
      <c r="G21">
        <v>1</v>
      </c>
      <c r="H21">
        <v>1</v>
      </c>
    </row>
    <row r="22" spans="1:8" x14ac:dyDescent="0.25">
      <c r="A22" s="1">
        <v>44286</v>
      </c>
      <c r="B22" t="s">
        <v>37</v>
      </c>
      <c r="C22" t="s">
        <v>7</v>
      </c>
      <c r="D22" s="4" t="s">
        <v>24</v>
      </c>
      <c r="E22">
        <v>1</v>
      </c>
      <c r="F22">
        <v>5</v>
      </c>
      <c r="G22">
        <v>1</v>
      </c>
      <c r="H22">
        <v>2</v>
      </c>
    </row>
    <row r="23" spans="1:8" x14ac:dyDescent="0.25">
      <c r="A23" s="1">
        <v>44286</v>
      </c>
      <c r="B23" t="s">
        <v>37</v>
      </c>
      <c r="C23" t="s">
        <v>7</v>
      </c>
      <c r="D23" s="4" t="s">
        <v>10</v>
      </c>
      <c r="E23">
        <v>1</v>
      </c>
      <c r="F23">
        <v>2</v>
      </c>
      <c r="G23">
        <v>1</v>
      </c>
      <c r="H23">
        <v>2</v>
      </c>
    </row>
    <row r="24" spans="1:8" x14ac:dyDescent="0.25">
      <c r="A24" s="1">
        <v>44286</v>
      </c>
      <c r="B24" t="s">
        <v>37</v>
      </c>
      <c r="C24" t="s">
        <v>7</v>
      </c>
      <c r="D24" s="4" t="s">
        <v>25</v>
      </c>
      <c r="E24">
        <v>5</v>
      </c>
      <c r="F24">
        <v>2</v>
      </c>
      <c r="G24">
        <v>1</v>
      </c>
      <c r="H24">
        <v>2</v>
      </c>
    </row>
    <row r="25" spans="1:8" x14ac:dyDescent="0.25">
      <c r="A25" s="1">
        <v>44285</v>
      </c>
      <c r="B25" t="s">
        <v>37</v>
      </c>
      <c r="C25" t="s">
        <v>16</v>
      </c>
      <c r="D25" s="4" t="s">
        <v>23</v>
      </c>
      <c r="E25">
        <v>6</v>
      </c>
      <c r="F25">
        <v>1</v>
      </c>
      <c r="G25">
        <v>1</v>
      </c>
      <c r="H25">
        <v>1</v>
      </c>
    </row>
    <row r="26" spans="1:8" x14ac:dyDescent="0.25">
      <c r="A26" s="1">
        <v>44286</v>
      </c>
      <c r="B26" t="s">
        <v>37</v>
      </c>
      <c r="C26" t="s">
        <v>16</v>
      </c>
      <c r="D26" s="3" t="s">
        <v>23</v>
      </c>
      <c r="E26">
        <v>6</v>
      </c>
      <c r="F26">
        <v>6</v>
      </c>
      <c r="G26">
        <v>0</v>
      </c>
      <c r="H26">
        <v>1</v>
      </c>
    </row>
    <row r="27" spans="1:8" x14ac:dyDescent="0.25">
      <c r="A27" s="1">
        <v>44286</v>
      </c>
      <c r="B27" t="s">
        <v>37</v>
      </c>
      <c r="C27" t="s">
        <v>16</v>
      </c>
      <c r="D27" s="3" t="s">
        <v>26</v>
      </c>
      <c r="E27">
        <v>8</v>
      </c>
      <c r="F27">
        <v>6</v>
      </c>
      <c r="G27">
        <v>1</v>
      </c>
      <c r="H27">
        <v>1</v>
      </c>
    </row>
    <row r="28" spans="1:8" x14ac:dyDescent="0.25">
      <c r="A28" s="1">
        <v>44286</v>
      </c>
      <c r="B28" t="s">
        <v>37</v>
      </c>
      <c r="C28" t="s">
        <v>16</v>
      </c>
      <c r="D28" s="4" t="s">
        <v>27</v>
      </c>
      <c r="E28">
        <v>8</v>
      </c>
      <c r="F28">
        <v>8</v>
      </c>
      <c r="G28">
        <v>0</v>
      </c>
      <c r="H28">
        <v>0</v>
      </c>
    </row>
    <row r="29" spans="1:8" x14ac:dyDescent="0.25">
      <c r="A29" s="1">
        <v>44286</v>
      </c>
      <c r="B29" t="s">
        <v>37</v>
      </c>
      <c r="C29" t="s">
        <v>16</v>
      </c>
      <c r="D29" s="4" t="s">
        <v>28</v>
      </c>
      <c r="E29">
        <v>4</v>
      </c>
      <c r="F29">
        <v>7</v>
      </c>
      <c r="G29">
        <v>0</v>
      </c>
      <c r="H29">
        <v>0</v>
      </c>
    </row>
    <row r="30" spans="1:8" x14ac:dyDescent="0.25">
      <c r="A30" s="1">
        <v>44286</v>
      </c>
      <c r="B30" t="s">
        <v>37</v>
      </c>
      <c r="C30" t="s">
        <v>16</v>
      </c>
      <c r="D30" s="4" t="s">
        <v>29</v>
      </c>
      <c r="E30">
        <v>8</v>
      </c>
      <c r="F30">
        <v>10</v>
      </c>
      <c r="G30">
        <v>0</v>
      </c>
      <c r="H30">
        <v>0</v>
      </c>
    </row>
    <row r="31" spans="1:8" x14ac:dyDescent="0.25">
      <c r="A31" s="1">
        <v>44286</v>
      </c>
      <c r="B31" t="s">
        <v>37</v>
      </c>
      <c r="C31" t="s">
        <v>16</v>
      </c>
      <c r="D31" s="4" t="s">
        <v>30</v>
      </c>
      <c r="E31">
        <v>3</v>
      </c>
      <c r="F31">
        <v>2</v>
      </c>
      <c r="G31">
        <v>1</v>
      </c>
      <c r="H31">
        <v>0</v>
      </c>
    </row>
    <row r="32" spans="1:8" x14ac:dyDescent="0.25">
      <c r="A32" s="1">
        <v>44286</v>
      </c>
      <c r="B32" t="s">
        <v>37</v>
      </c>
      <c r="C32" t="s">
        <v>16</v>
      </c>
      <c r="D32" s="4" t="s">
        <v>26</v>
      </c>
      <c r="E32">
        <v>8</v>
      </c>
      <c r="F32">
        <v>4</v>
      </c>
      <c r="G32">
        <v>1</v>
      </c>
      <c r="H32">
        <v>0</v>
      </c>
    </row>
    <row r="33" spans="1:8" x14ac:dyDescent="0.25">
      <c r="A33" s="1">
        <v>44286</v>
      </c>
      <c r="B33" t="s">
        <v>37</v>
      </c>
      <c r="C33" t="s">
        <v>16</v>
      </c>
      <c r="D33" s="4" t="s">
        <v>26</v>
      </c>
      <c r="E33">
        <v>8</v>
      </c>
      <c r="F33">
        <v>5</v>
      </c>
      <c r="G33">
        <v>0</v>
      </c>
      <c r="H33">
        <v>0</v>
      </c>
    </row>
    <row r="34" spans="1:8" x14ac:dyDescent="0.25">
      <c r="A34" s="1">
        <v>44286</v>
      </c>
      <c r="B34" t="s">
        <v>37</v>
      </c>
      <c r="C34" t="s">
        <v>16</v>
      </c>
      <c r="D34" s="3" t="s">
        <v>31</v>
      </c>
      <c r="E34">
        <v>2</v>
      </c>
      <c r="F34">
        <v>4</v>
      </c>
      <c r="G34">
        <v>0</v>
      </c>
      <c r="H34">
        <v>0</v>
      </c>
    </row>
    <row r="35" spans="1:8" x14ac:dyDescent="0.25">
      <c r="A35" s="1">
        <v>44286</v>
      </c>
      <c r="B35" t="s">
        <v>37</v>
      </c>
      <c r="C35" t="s">
        <v>16</v>
      </c>
      <c r="D35" s="4" t="s">
        <v>26</v>
      </c>
      <c r="E35">
        <v>8</v>
      </c>
      <c r="F35">
        <v>7</v>
      </c>
      <c r="G35">
        <v>0</v>
      </c>
      <c r="H35">
        <v>0</v>
      </c>
    </row>
    <row r="36" spans="1:8" x14ac:dyDescent="0.25">
      <c r="A36" s="1">
        <v>44286</v>
      </c>
      <c r="B36" t="s">
        <v>37</v>
      </c>
      <c r="C36" t="s">
        <v>16</v>
      </c>
      <c r="D36" s="4" t="s">
        <v>28</v>
      </c>
      <c r="E36">
        <v>4</v>
      </c>
      <c r="F36">
        <v>9</v>
      </c>
      <c r="G36">
        <v>0</v>
      </c>
      <c r="H36">
        <v>0</v>
      </c>
    </row>
    <row r="37" spans="1:8" x14ac:dyDescent="0.25">
      <c r="A37" s="1">
        <v>44286</v>
      </c>
      <c r="B37" t="s">
        <v>37</v>
      </c>
      <c r="C37" t="s">
        <v>16</v>
      </c>
      <c r="D37" s="4" t="s">
        <v>26</v>
      </c>
      <c r="E37">
        <v>8</v>
      </c>
      <c r="F37">
        <v>3</v>
      </c>
      <c r="G37">
        <v>0</v>
      </c>
      <c r="H37">
        <v>0</v>
      </c>
    </row>
    <row r="38" spans="1:8" x14ac:dyDescent="0.25">
      <c r="A38" s="1">
        <v>44286</v>
      </c>
      <c r="B38" t="s">
        <v>37</v>
      </c>
      <c r="C38" t="s">
        <v>16</v>
      </c>
      <c r="D38" s="4" t="s">
        <v>26</v>
      </c>
      <c r="E38">
        <v>8</v>
      </c>
      <c r="F38">
        <v>7</v>
      </c>
      <c r="G38">
        <v>0</v>
      </c>
      <c r="H38">
        <v>0</v>
      </c>
    </row>
    <row r="39" spans="1:8" x14ac:dyDescent="0.25">
      <c r="A39" s="1">
        <v>44286</v>
      </c>
      <c r="B39" t="s">
        <v>37</v>
      </c>
      <c r="C39" t="s">
        <v>16</v>
      </c>
      <c r="D39" s="4" t="s">
        <v>26</v>
      </c>
      <c r="E39">
        <v>8</v>
      </c>
      <c r="F39">
        <v>9</v>
      </c>
      <c r="G39">
        <v>1</v>
      </c>
      <c r="H39">
        <v>0</v>
      </c>
    </row>
    <row r="40" spans="1:8" x14ac:dyDescent="0.25">
      <c r="A40" s="1">
        <v>44286</v>
      </c>
      <c r="B40" t="s">
        <v>37</v>
      </c>
      <c r="C40" t="s">
        <v>16</v>
      </c>
      <c r="D40" s="3" t="s">
        <v>14</v>
      </c>
      <c r="E40">
        <v>2</v>
      </c>
      <c r="F40">
        <v>28</v>
      </c>
      <c r="G40">
        <v>0</v>
      </c>
      <c r="H40">
        <v>0</v>
      </c>
    </row>
    <row r="41" spans="1:8" x14ac:dyDescent="0.25">
      <c r="A41" s="1">
        <v>44286</v>
      </c>
      <c r="B41" t="s">
        <v>37</v>
      </c>
      <c r="C41" t="s">
        <v>16</v>
      </c>
      <c r="D41" s="4" t="s">
        <v>26</v>
      </c>
      <c r="E41">
        <v>8</v>
      </c>
      <c r="F41">
        <v>14</v>
      </c>
      <c r="G41">
        <v>0</v>
      </c>
      <c r="H41">
        <v>0</v>
      </c>
    </row>
    <row r="42" spans="1:8" x14ac:dyDescent="0.25">
      <c r="A42" s="1">
        <v>44286</v>
      </c>
      <c r="B42" t="s">
        <v>37</v>
      </c>
      <c r="C42" t="s">
        <v>16</v>
      </c>
      <c r="D42" s="4" t="s">
        <v>26</v>
      </c>
      <c r="E42">
        <v>8</v>
      </c>
      <c r="F42">
        <v>7</v>
      </c>
      <c r="G42">
        <v>0</v>
      </c>
      <c r="H42">
        <v>0</v>
      </c>
    </row>
    <row r="43" spans="1:8" x14ac:dyDescent="0.25">
      <c r="A43" s="1">
        <v>44286</v>
      </c>
      <c r="B43" t="s">
        <v>37</v>
      </c>
      <c r="C43" t="s">
        <v>16</v>
      </c>
      <c r="D43" s="4" t="s">
        <v>15</v>
      </c>
      <c r="E43">
        <v>4</v>
      </c>
      <c r="F43">
        <v>4</v>
      </c>
      <c r="G43">
        <v>1</v>
      </c>
      <c r="H43">
        <v>1</v>
      </c>
    </row>
    <row r="44" spans="1:8" x14ac:dyDescent="0.25">
      <c r="A44" s="1">
        <v>44286</v>
      </c>
      <c r="B44" t="s">
        <v>37</v>
      </c>
      <c r="C44" t="s">
        <v>16</v>
      </c>
      <c r="D44" s="4" t="s">
        <v>26</v>
      </c>
      <c r="E44">
        <v>8</v>
      </c>
      <c r="F44">
        <v>3</v>
      </c>
      <c r="G44">
        <v>1</v>
      </c>
      <c r="H44">
        <v>0</v>
      </c>
    </row>
    <row r="45" spans="1:8" x14ac:dyDescent="0.25">
      <c r="A45" s="1">
        <v>44286</v>
      </c>
      <c r="B45" t="s">
        <v>37</v>
      </c>
      <c r="C45" t="s">
        <v>16</v>
      </c>
      <c r="D45" s="4" t="s">
        <v>15</v>
      </c>
      <c r="E45">
        <v>4</v>
      </c>
      <c r="F45">
        <v>4</v>
      </c>
      <c r="G45">
        <v>1</v>
      </c>
      <c r="H45">
        <v>0</v>
      </c>
    </row>
    <row r="46" spans="1:8" x14ac:dyDescent="0.25">
      <c r="A46" s="1">
        <v>44286</v>
      </c>
      <c r="B46" t="s">
        <v>37</v>
      </c>
      <c r="C46" t="s">
        <v>16</v>
      </c>
      <c r="D46" s="4" t="s">
        <v>27</v>
      </c>
      <c r="E46">
        <v>8</v>
      </c>
      <c r="F46">
        <v>11</v>
      </c>
      <c r="G46">
        <v>1</v>
      </c>
      <c r="H46">
        <v>0</v>
      </c>
    </row>
    <row r="47" spans="1:8" x14ac:dyDescent="0.25">
      <c r="A47" s="1">
        <v>44286</v>
      </c>
      <c r="B47" t="s">
        <v>37</v>
      </c>
      <c r="C47" t="s">
        <v>16</v>
      </c>
      <c r="D47" s="3" t="s">
        <v>32</v>
      </c>
      <c r="E47">
        <v>5</v>
      </c>
      <c r="F47">
        <v>43</v>
      </c>
      <c r="G47">
        <v>1</v>
      </c>
      <c r="H47">
        <v>1</v>
      </c>
    </row>
    <row r="48" spans="1:8" x14ac:dyDescent="0.25">
      <c r="A48" s="1">
        <v>44286</v>
      </c>
      <c r="B48" t="s">
        <v>37</v>
      </c>
      <c r="C48" t="s">
        <v>16</v>
      </c>
      <c r="D48" s="3" t="s">
        <v>33</v>
      </c>
      <c r="E48">
        <v>2</v>
      </c>
      <c r="F48">
        <v>7</v>
      </c>
      <c r="G48">
        <v>0</v>
      </c>
      <c r="H48">
        <v>0</v>
      </c>
    </row>
    <row r="49" spans="1:8" x14ac:dyDescent="0.25">
      <c r="A49" s="1">
        <v>44286</v>
      </c>
      <c r="B49" t="s">
        <v>37</v>
      </c>
      <c r="C49" t="s">
        <v>16</v>
      </c>
      <c r="D49" s="3" t="s">
        <v>33</v>
      </c>
      <c r="E49">
        <v>2</v>
      </c>
      <c r="F49">
        <v>23</v>
      </c>
      <c r="G49">
        <v>0</v>
      </c>
      <c r="H49">
        <v>0</v>
      </c>
    </row>
    <row r="50" spans="1:8" x14ac:dyDescent="0.25">
      <c r="A50" s="1">
        <v>44286</v>
      </c>
      <c r="B50" t="s">
        <v>37</v>
      </c>
      <c r="C50" t="s">
        <v>16</v>
      </c>
      <c r="D50" s="4" t="s">
        <v>34</v>
      </c>
      <c r="E50">
        <v>8</v>
      </c>
      <c r="F50">
        <v>31</v>
      </c>
      <c r="G50">
        <v>0</v>
      </c>
      <c r="H50">
        <v>0</v>
      </c>
    </row>
    <row r="51" spans="1:8" x14ac:dyDescent="0.25">
      <c r="A51" s="1">
        <v>44286</v>
      </c>
      <c r="B51" t="s">
        <v>37</v>
      </c>
      <c r="C51" t="s">
        <v>16</v>
      </c>
      <c r="D51" s="4" t="s">
        <v>35</v>
      </c>
      <c r="E51">
        <v>6</v>
      </c>
      <c r="F51">
        <v>7</v>
      </c>
      <c r="G51">
        <v>1</v>
      </c>
      <c r="H51">
        <v>0</v>
      </c>
    </row>
    <row r="52" spans="1:8" x14ac:dyDescent="0.25">
      <c r="A52" s="1">
        <v>44286</v>
      </c>
      <c r="B52" t="s">
        <v>37</v>
      </c>
      <c r="C52" t="s">
        <v>16</v>
      </c>
      <c r="D52" s="4" t="s">
        <v>33</v>
      </c>
      <c r="E52">
        <v>2</v>
      </c>
      <c r="F52">
        <v>64</v>
      </c>
      <c r="G52">
        <v>0</v>
      </c>
      <c r="H52">
        <v>0</v>
      </c>
    </row>
    <row r="53" spans="1:8" x14ac:dyDescent="0.25">
      <c r="A53" s="1">
        <v>44285</v>
      </c>
      <c r="B53" t="s">
        <v>37</v>
      </c>
      <c r="C53" t="s">
        <v>7</v>
      </c>
      <c r="D53" s="4" t="s">
        <v>19</v>
      </c>
      <c r="E53">
        <v>3</v>
      </c>
      <c r="F53">
        <v>1</v>
      </c>
      <c r="G53">
        <v>0</v>
      </c>
      <c r="H53">
        <v>1</v>
      </c>
    </row>
    <row r="54" spans="1:8" x14ac:dyDescent="0.25">
      <c r="A54" s="1">
        <v>44285</v>
      </c>
      <c r="B54" t="s">
        <v>37</v>
      </c>
      <c r="C54" t="s">
        <v>7</v>
      </c>
      <c r="D54" s="3" t="s">
        <v>19</v>
      </c>
      <c r="E54">
        <v>3</v>
      </c>
      <c r="F54">
        <v>19</v>
      </c>
      <c r="G54">
        <v>0</v>
      </c>
      <c r="H54">
        <v>0</v>
      </c>
    </row>
    <row r="55" spans="1:8" x14ac:dyDescent="0.25">
      <c r="A55" s="1">
        <v>44285</v>
      </c>
      <c r="B55" t="s">
        <v>37</v>
      </c>
      <c r="C55" t="s">
        <v>7</v>
      </c>
      <c r="D55" s="3" t="s">
        <v>14</v>
      </c>
      <c r="E55">
        <v>2</v>
      </c>
      <c r="F55">
        <v>9</v>
      </c>
      <c r="G55">
        <v>0</v>
      </c>
      <c r="H55">
        <v>1</v>
      </c>
    </row>
    <row r="56" spans="1:8" x14ac:dyDescent="0.25">
      <c r="A56" s="1">
        <v>44285</v>
      </c>
      <c r="B56" t="s">
        <v>37</v>
      </c>
      <c r="C56" t="s">
        <v>7</v>
      </c>
      <c r="D56" s="4" t="s">
        <v>36</v>
      </c>
      <c r="E56">
        <v>1</v>
      </c>
      <c r="F56">
        <v>7</v>
      </c>
      <c r="G56">
        <v>0</v>
      </c>
      <c r="H56">
        <v>0</v>
      </c>
    </row>
    <row r="57" spans="1:8" x14ac:dyDescent="0.25">
      <c r="A57" s="1">
        <v>44285</v>
      </c>
      <c r="B57" t="s">
        <v>37</v>
      </c>
      <c r="C57" t="s">
        <v>7</v>
      </c>
      <c r="D57" s="4" t="s">
        <v>19</v>
      </c>
      <c r="E57">
        <v>3</v>
      </c>
      <c r="F57">
        <v>4</v>
      </c>
      <c r="G57">
        <v>0</v>
      </c>
      <c r="H57">
        <v>0</v>
      </c>
    </row>
    <row r="58" spans="1:8" x14ac:dyDescent="0.25">
      <c r="A58" s="1">
        <v>44285</v>
      </c>
      <c r="B58" t="s">
        <v>37</v>
      </c>
      <c r="C58" t="s">
        <v>7</v>
      </c>
      <c r="D58" s="4" t="s">
        <v>36</v>
      </c>
      <c r="E58">
        <v>1</v>
      </c>
      <c r="F58">
        <v>1</v>
      </c>
      <c r="G58">
        <v>0</v>
      </c>
      <c r="H58">
        <v>0</v>
      </c>
    </row>
    <row r="59" spans="1:8" x14ac:dyDescent="0.25">
      <c r="A59" s="1">
        <v>44285</v>
      </c>
      <c r="B59" t="s">
        <v>37</v>
      </c>
      <c r="C59" t="s">
        <v>7</v>
      </c>
      <c r="D59" s="4" t="s">
        <v>28</v>
      </c>
      <c r="E59">
        <v>4</v>
      </c>
      <c r="F59">
        <v>9</v>
      </c>
      <c r="G59">
        <v>1</v>
      </c>
      <c r="H59">
        <v>0</v>
      </c>
    </row>
    <row r="60" spans="1:8" x14ac:dyDescent="0.25">
      <c r="A60" s="1">
        <v>44285</v>
      </c>
      <c r="B60" t="s">
        <v>37</v>
      </c>
      <c r="C60" t="s">
        <v>7</v>
      </c>
      <c r="D60" s="4" t="s">
        <v>35</v>
      </c>
      <c r="E60">
        <v>6</v>
      </c>
      <c r="F60">
        <v>9</v>
      </c>
      <c r="G60">
        <v>1</v>
      </c>
      <c r="H60">
        <v>1</v>
      </c>
    </row>
    <row r="61" spans="1:8" x14ac:dyDescent="0.25">
      <c r="A61" s="1">
        <v>44285</v>
      </c>
      <c r="B61" t="s">
        <v>37</v>
      </c>
      <c r="C61" t="s">
        <v>7</v>
      </c>
      <c r="D61" s="3" t="s">
        <v>33</v>
      </c>
      <c r="E61">
        <v>2</v>
      </c>
      <c r="F61">
        <v>7</v>
      </c>
      <c r="G61">
        <v>0</v>
      </c>
      <c r="H61">
        <v>1</v>
      </c>
    </row>
    <row r="62" spans="1:8" x14ac:dyDescent="0.25">
      <c r="A62" s="1">
        <v>44285</v>
      </c>
      <c r="B62" t="s">
        <v>37</v>
      </c>
      <c r="C62" t="s">
        <v>7</v>
      </c>
      <c r="D62" s="3" t="s">
        <v>20</v>
      </c>
      <c r="E62">
        <v>3</v>
      </c>
      <c r="F62">
        <v>6</v>
      </c>
      <c r="G62">
        <v>0</v>
      </c>
      <c r="H62">
        <v>1</v>
      </c>
    </row>
    <row r="63" spans="1:8" x14ac:dyDescent="0.25">
      <c r="A63" s="1">
        <v>44285</v>
      </c>
      <c r="B63" t="s">
        <v>37</v>
      </c>
      <c r="C63" t="s">
        <v>7</v>
      </c>
      <c r="D63" s="4" t="s">
        <v>26</v>
      </c>
      <c r="E63">
        <v>8</v>
      </c>
      <c r="F63">
        <v>49</v>
      </c>
      <c r="G63">
        <v>1</v>
      </c>
      <c r="H63">
        <v>0</v>
      </c>
    </row>
    <row r="64" spans="1:8" x14ac:dyDescent="0.25">
      <c r="A64" s="1">
        <v>44285</v>
      </c>
      <c r="B64" t="s">
        <v>37</v>
      </c>
      <c r="C64" t="s">
        <v>7</v>
      </c>
      <c r="D64" s="4" t="s">
        <v>15</v>
      </c>
      <c r="E64">
        <v>4</v>
      </c>
      <c r="F64">
        <v>1</v>
      </c>
      <c r="G64">
        <v>0</v>
      </c>
      <c r="H64">
        <v>1</v>
      </c>
    </row>
    <row r="65" spans="1:8" x14ac:dyDescent="0.25">
      <c r="A65" s="1">
        <v>44285</v>
      </c>
      <c r="B65" t="s">
        <v>37</v>
      </c>
      <c r="C65" t="s">
        <v>7</v>
      </c>
      <c r="D65" s="4" t="s">
        <v>35</v>
      </c>
      <c r="E65">
        <v>6</v>
      </c>
      <c r="F65">
        <v>5</v>
      </c>
      <c r="G65">
        <v>0</v>
      </c>
      <c r="H65">
        <v>0</v>
      </c>
    </row>
    <row r="66" spans="1:8" x14ac:dyDescent="0.25">
      <c r="A66" s="1">
        <v>44285</v>
      </c>
      <c r="B66" t="s">
        <v>37</v>
      </c>
      <c r="C66" t="s">
        <v>7</v>
      </c>
      <c r="D66" s="4" t="s">
        <v>26</v>
      </c>
      <c r="E66">
        <v>8</v>
      </c>
      <c r="F66">
        <v>2</v>
      </c>
      <c r="G66">
        <v>0</v>
      </c>
      <c r="H66">
        <v>1</v>
      </c>
    </row>
    <row r="67" spans="1:8" x14ac:dyDescent="0.25">
      <c r="A67" s="1">
        <v>44285</v>
      </c>
      <c r="B67" t="s">
        <v>37</v>
      </c>
      <c r="C67" t="s">
        <v>7</v>
      </c>
      <c r="D67" s="4" t="s">
        <v>26</v>
      </c>
      <c r="E67">
        <v>8</v>
      </c>
      <c r="F67">
        <v>9</v>
      </c>
      <c r="G67">
        <v>0</v>
      </c>
      <c r="H67">
        <v>0</v>
      </c>
    </row>
    <row r="68" spans="1:8" x14ac:dyDescent="0.25">
      <c r="A68" s="1">
        <v>44285</v>
      </c>
      <c r="B68" t="s">
        <v>37</v>
      </c>
      <c r="C68" t="s">
        <v>7</v>
      </c>
      <c r="D68" s="3" t="s">
        <v>34</v>
      </c>
      <c r="E68">
        <v>8</v>
      </c>
      <c r="F68">
        <v>9</v>
      </c>
      <c r="G68">
        <v>0</v>
      </c>
      <c r="H68">
        <v>0</v>
      </c>
    </row>
    <row r="69" spans="1:8" x14ac:dyDescent="0.25">
      <c r="A69" s="1">
        <v>44285</v>
      </c>
      <c r="B69" t="s">
        <v>37</v>
      </c>
      <c r="C69" t="s">
        <v>7</v>
      </c>
      <c r="D69" s="3" t="s">
        <v>36</v>
      </c>
      <c r="E69">
        <v>1</v>
      </c>
      <c r="F69">
        <v>8</v>
      </c>
      <c r="G69">
        <v>1</v>
      </c>
      <c r="H69">
        <v>0</v>
      </c>
    </row>
    <row r="70" spans="1:8" x14ac:dyDescent="0.25">
      <c r="A70" s="1">
        <v>44285</v>
      </c>
      <c r="B70" t="s">
        <v>37</v>
      </c>
      <c r="C70" t="s">
        <v>7</v>
      </c>
      <c r="D70" s="4" t="s">
        <v>35</v>
      </c>
      <c r="E70">
        <v>6</v>
      </c>
      <c r="F70">
        <v>3</v>
      </c>
      <c r="G70">
        <v>0</v>
      </c>
      <c r="H70">
        <v>0</v>
      </c>
    </row>
    <row r="71" spans="1:8" x14ac:dyDescent="0.25">
      <c r="A71" s="1">
        <v>44285</v>
      </c>
      <c r="B71" t="s">
        <v>37</v>
      </c>
      <c r="C71" t="s">
        <v>7</v>
      </c>
      <c r="D71" s="4" t="s">
        <v>33</v>
      </c>
      <c r="E71">
        <v>2</v>
      </c>
      <c r="F71">
        <v>10</v>
      </c>
      <c r="G71">
        <v>1</v>
      </c>
      <c r="H71">
        <v>0</v>
      </c>
    </row>
    <row r="72" spans="1:8" x14ac:dyDescent="0.25">
      <c r="A72" s="1">
        <v>44285</v>
      </c>
      <c r="B72" t="s">
        <v>37</v>
      </c>
      <c r="C72" t="s">
        <v>7</v>
      </c>
      <c r="D72" s="4" t="s">
        <v>27</v>
      </c>
      <c r="E72">
        <v>8</v>
      </c>
      <c r="F72">
        <v>4</v>
      </c>
      <c r="G72">
        <v>1</v>
      </c>
      <c r="H72">
        <v>0</v>
      </c>
    </row>
    <row r="73" spans="1:8" x14ac:dyDescent="0.25">
      <c r="A73" s="1">
        <v>44286</v>
      </c>
      <c r="B73" t="s">
        <v>38</v>
      </c>
      <c r="C73" t="s">
        <v>7</v>
      </c>
      <c r="D73" s="2" t="s">
        <v>14</v>
      </c>
      <c r="E73">
        <v>2</v>
      </c>
      <c r="F73">
        <v>67</v>
      </c>
      <c r="G73">
        <v>0</v>
      </c>
      <c r="H73">
        <v>0</v>
      </c>
    </row>
    <row r="74" spans="1:8" x14ac:dyDescent="0.25">
      <c r="A74" s="1">
        <v>44286</v>
      </c>
      <c r="B74" t="s">
        <v>38</v>
      </c>
      <c r="C74" t="s">
        <v>7</v>
      </c>
      <c r="D74" s="2" t="s">
        <v>39</v>
      </c>
      <c r="E74">
        <v>4</v>
      </c>
      <c r="F74">
        <v>9</v>
      </c>
      <c r="G74">
        <v>1</v>
      </c>
      <c r="H74">
        <v>0</v>
      </c>
    </row>
    <row r="75" spans="1:8" x14ac:dyDescent="0.25">
      <c r="A75" s="1">
        <v>44286</v>
      </c>
      <c r="B75" t="s">
        <v>38</v>
      </c>
      <c r="C75" t="s">
        <v>7</v>
      </c>
      <c r="D75" s="2" t="s">
        <v>14</v>
      </c>
      <c r="E75">
        <v>2</v>
      </c>
      <c r="F75">
        <v>120</v>
      </c>
      <c r="G75">
        <v>0</v>
      </c>
      <c r="H75">
        <v>1</v>
      </c>
    </row>
    <row r="76" spans="1:8" x14ac:dyDescent="0.25">
      <c r="A76" s="1">
        <v>44286</v>
      </c>
      <c r="B76" t="s">
        <v>38</v>
      </c>
      <c r="C76" t="s">
        <v>7</v>
      </c>
      <c r="D76" s="2" t="s">
        <v>33</v>
      </c>
      <c r="E76">
        <v>2</v>
      </c>
      <c r="F76">
        <v>2</v>
      </c>
      <c r="G76">
        <v>1</v>
      </c>
      <c r="H76">
        <v>0</v>
      </c>
    </row>
    <row r="77" spans="1:8" x14ac:dyDescent="0.25">
      <c r="A77" s="1">
        <v>44286</v>
      </c>
      <c r="B77" t="s">
        <v>38</v>
      </c>
      <c r="C77" t="s">
        <v>7</v>
      </c>
      <c r="D77" s="2" t="s">
        <v>20</v>
      </c>
      <c r="E77">
        <v>3</v>
      </c>
      <c r="F77">
        <v>7</v>
      </c>
      <c r="G77">
        <v>1</v>
      </c>
      <c r="H77">
        <v>1</v>
      </c>
    </row>
    <row r="78" spans="1:8" x14ac:dyDescent="0.25">
      <c r="A78" s="1">
        <v>44286</v>
      </c>
      <c r="B78" t="s">
        <v>38</v>
      </c>
      <c r="C78" t="s">
        <v>7</v>
      </c>
      <c r="D78" s="2" t="s">
        <v>40</v>
      </c>
      <c r="E78">
        <v>6</v>
      </c>
      <c r="F78">
        <v>19</v>
      </c>
      <c r="G78">
        <v>1</v>
      </c>
      <c r="H78">
        <v>1</v>
      </c>
    </row>
    <row r="79" spans="1:8" x14ac:dyDescent="0.25">
      <c r="A79" s="1">
        <v>44286</v>
      </c>
      <c r="B79" t="s">
        <v>38</v>
      </c>
      <c r="C79" t="s">
        <v>7</v>
      </c>
      <c r="D79" s="2" t="s">
        <v>20</v>
      </c>
      <c r="E79">
        <v>3</v>
      </c>
      <c r="F79">
        <v>70</v>
      </c>
      <c r="G79">
        <v>0</v>
      </c>
      <c r="H79">
        <v>0</v>
      </c>
    </row>
    <row r="80" spans="1:8" x14ac:dyDescent="0.25">
      <c r="A80" s="1">
        <v>44286</v>
      </c>
      <c r="B80" t="s">
        <v>38</v>
      </c>
      <c r="C80" t="s">
        <v>7</v>
      </c>
      <c r="D80" s="2" t="s">
        <v>23</v>
      </c>
      <c r="E80">
        <v>6</v>
      </c>
      <c r="F80">
        <v>13</v>
      </c>
      <c r="G80">
        <v>1</v>
      </c>
      <c r="H80">
        <v>1</v>
      </c>
    </row>
    <row r="81" spans="1:8" x14ac:dyDescent="0.25">
      <c r="A81" s="1">
        <v>44286</v>
      </c>
      <c r="B81" t="s">
        <v>38</v>
      </c>
      <c r="C81" t="s">
        <v>7</v>
      </c>
      <c r="D81" s="2" t="s">
        <v>14</v>
      </c>
      <c r="E81">
        <v>2</v>
      </c>
      <c r="F81">
        <v>30</v>
      </c>
      <c r="G81">
        <v>0</v>
      </c>
      <c r="H81">
        <v>0</v>
      </c>
    </row>
    <row r="82" spans="1:8" x14ac:dyDescent="0.25">
      <c r="A82" s="1">
        <v>44286</v>
      </c>
      <c r="B82" t="s">
        <v>38</v>
      </c>
      <c r="C82" t="s">
        <v>7</v>
      </c>
      <c r="D82" s="2" t="s">
        <v>14</v>
      </c>
      <c r="E82">
        <v>2</v>
      </c>
      <c r="F82">
        <v>160</v>
      </c>
      <c r="G82">
        <v>0</v>
      </c>
      <c r="H82">
        <v>0</v>
      </c>
    </row>
    <row r="83" spans="1:8" x14ac:dyDescent="0.25">
      <c r="A83" s="1">
        <v>44286</v>
      </c>
      <c r="B83" t="s">
        <v>38</v>
      </c>
      <c r="C83" t="s">
        <v>7</v>
      </c>
      <c r="D83" s="2" t="s">
        <v>19</v>
      </c>
      <c r="E83">
        <v>3</v>
      </c>
      <c r="F83">
        <v>160</v>
      </c>
      <c r="G83">
        <v>0</v>
      </c>
      <c r="H83">
        <v>0</v>
      </c>
    </row>
    <row r="84" spans="1:8" x14ac:dyDescent="0.25">
      <c r="A84" s="1">
        <v>44286</v>
      </c>
      <c r="B84" t="s">
        <v>38</v>
      </c>
      <c r="C84" t="s">
        <v>7</v>
      </c>
      <c r="D84" s="2" t="s">
        <v>24</v>
      </c>
      <c r="E84">
        <v>1</v>
      </c>
      <c r="F84">
        <v>120</v>
      </c>
      <c r="G84">
        <v>0</v>
      </c>
      <c r="H84">
        <v>0</v>
      </c>
    </row>
    <row r="85" spans="1:8" x14ac:dyDescent="0.25">
      <c r="A85" s="1">
        <v>44286</v>
      </c>
      <c r="B85" t="s">
        <v>38</v>
      </c>
      <c r="C85" t="s">
        <v>7</v>
      </c>
      <c r="D85" s="2" t="s">
        <v>23</v>
      </c>
      <c r="E85">
        <v>6</v>
      </c>
      <c r="F85">
        <v>14</v>
      </c>
      <c r="G85">
        <v>1</v>
      </c>
      <c r="H85">
        <v>1</v>
      </c>
    </row>
    <row r="86" spans="1:8" x14ac:dyDescent="0.25">
      <c r="A86" s="1">
        <v>44286</v>
      </c>
      <c r="B86" t="s">
        <v>38</v>
      </c>
      <c r="C86" t="s">
        <v>7</v>
      </c>
      <c r="D86" s="2" t="s">
        <v>41</v>
      </c>
      <c r="E86">
        <v>4</v>
      </c>
      <c r="F86">
        <v>5</v>
      </c>
      <c r="G86">
        <v>1</v>
      </c>
      <c r="H86">
        <v>1</v>
      </c>
    </row>
    <row r="87" spans="1:8" x14ac:dyDescent="0.25">
      <c r="A87" s="1">
        <v>44286</v>
      </c>
      <c r="B87" t="s">
        <v>38</v>
      </c>
      <c r="C87" t="s">
        <v>7</v>
      </c>
      <c r="D87" s="2" t="s">
        <v>42</v>
      </c>
      <c r="E87">
        <v>1</v>
      </c>
      <c r="F87">
        <v>12</v>
      </c>
      <c r="G87">
        <v>1</v>
      </c>
      <c r="H87">
        <v>1</v>
      </c>
    </row>
    <row r="88" spans="1:8" x14ac:dyDescent="0.25">
      <c r="A88" s="5">
        <v>44285</v>
      </c>
      <c r="B88" t="s">
        <v>46</v>
      </c>
      <c r="C88" t="s">
        <v>16</v>
      </c>
      <c r="D88" s="2" t="s">
        <v>11</v>
      </c>
      <c r="E88">
        <v>8</v>
      </c>
      <c r="F88">
        <v>64</v>
      </c>
      <c r="G88">
        <v>1</v>
      </c>
      <c r="H88">
        <v>1</v>
      </c>
    </row>
    <row r="89" spans="1:8" x14ac:dyDescent="0.25">
      <c r="A89" s="5">
        <v>44285</v>
      </c>
      <c r="B89" t="s">
        <v>46</v>
      </c>
      <c r="C89" t="s">
        <v>16</v>
      </c>
      <c r="D89" s="2" t="s">
        <v>14</v>
      </c>
      <c r="E89">
        <v>2</v>
      </c>
      <c r="F89">
        <v>15</v>
      </c>
      <c r="G89">
        <v>1</v>
      </c>
      <c r="H89">
        <v>1</v>
      </c>
    </row>
    <row r="90" spans="1:8" x14ac:dyDescent="0.25">
      <c r="A90" s="5">
        <v>44285</v>
      </c>
      <c r="B90" t="s">
        <v>46</v>
      </c>
      <c r="C90" t="s">
        <v>16</v>
      </c>
      <c r="D90" s="2" t="s">
        <v>43</v>
      </c>
      <c r="E90">
        <v>7</v>
      </c>
      <c r="F90">
        <v>135</v>
      </c>
      <c r="G90">
        <v>0</v>
      </c>
      <c r="H90">
        <v>0</v>
      </c>
    </row>
    <row r="91" spans="1:8" x14ac:dyDescent="0.25">
      <c r="A91" s="5">
        <v>44285</v>
      </c>
      <c r="B91" t="s">
        <v>46</v>
      </c>
      <c r="C91" t="s">
        <v>16</v>
      </c>
      <c r="D91" s="2" t="s">
        <v>33</v>
      </c>
      <c r="E91">
        <v>2</v>
      </c>
      <c r="F91">
        <v>16</v>
      </c>
      <c r="G91">
        <v>0</v>
      </c>
      <c r="H91">
        <v>0</v>
      </c>
    </row>
    <row r="92" spans="1:8" x14ac:dyDescent="0.25">
      <c r="A92" s="5">
        <v>44285</v>
      </c>
      <c r="B92" t="s">
        <v>46</v>
      </c>
      <c r="C92" t="s">
        <v>16</v>
      </c>
      <c r="D92" s="2" t="s">
        <v>39</v>
      </c>
      <c r="E92">
        <v>4</v>
      </c>
      <c r="F92">
        <v>30</v>
      </c>
      <c r="G92">
        <v>0</v>
      </c>
      <c r="H92">
        <v>0</v>
      </c>
    </row>
    <row r="93" spans="1:8" x14ac:dyDescent="0.25">
      <c r="A93" s="5">
        <v>44285</v>
      </c>
      <c r="B93" t="s">
        <v>46</v>
      </c>
      <c r="C93" t="s">
        <v>16</v>
      </c>
      <c r="D93" s="2" t="s">
        <v>42</v>
      </c>
      <c r="E93">
        <v>1</v>
      </c>
      <c r="F93">
        <v>20</v>
      </c>
      <c r="G93">
        <v>0</v>
      </c>
      <c r="H93">
        <v>0</v>
      </c>
    </row>
    <row r="94" spans="1:8" x14ac:dyDescent="0.25">
      <c r="A94" s="5">
        <v>44285</v>
      </c>
      <c r="B94" t="s">
        <v>46</v>
      </c>
      <c r="C94" t="s">
        <v>16</v>
      </c>
      <c r="D94" s="2" t="s">
        <v>14</v>
      </c>
      <c r="E94">
        <v>2</v>
      </c>
      <c r="F94">
        <v>20</v>
      </c>
      <c r="G94">
        <v>0</v>
      </c>
      <c r="H94">
        <v>0</v>
      </c>
    </row>
    <row r="95" spans="1:8" x14ac:dyDescent="0.25">
      <c r="A95" s="5">
        <v>44285</v>
      </c>
      <c r="B95" t="s">
        <v>46</v>
      </c>
      <c r="C95" t="s">
        <v>16</v>
      </c>
      <c r="D95" s="2" t="s">
        <v>44</v>
      </c>
      <c r="E95">
        <v>2</v>
      </c>
      <c r="F95">
        <v>3</v>
      </c>
      <c r="G95">
        <v>1</v>
      </c>
      <c r="H95">
        <v>0</v>
      </c>
    </row>
    <row r="96" spans="1:8" x14ac:dyDescent="0.25">
      <c r="A96" s="5">
        <v>44285</v>
      </c>
      <c r="B96" t="s">
        <v>46</v>
      </c>
      <c r="C96" t="s">
        <v>16</v>
      </c>
      <c r="D96" s="2" t="s">
        <v>45</v>
      </c>
      <c r="E96">
        <v>2</v>
      </c>
      <c r="F96">
        <v>15</v>
      </c>
      <c r="G96">
        <v>0</v>
      </c>
      <c r="H96">
        <v>0</v>
      </c>
    </row>
    <row r="97" spans="1:8" x14ac:dyDescent="0.25">
      <c r="A97" s="5">
        <v>44285</v>
      </c>
      <c r="B97" t="s">
        <v>46</v>
      </c>
      <c r="C97" t="s">
        <v>16</v>
      </c>
      <c r="D97" s="2" t="s">
        <v>8</v>
      </c>
      <c r="E97">
        <v>2</v>
      </c>
      <c r="F97">
        <v>30</v>
      </c>
      <c r="G97">
        <v>0</v>
      </c>
      <c r="H97">
        <v>0</v>
      </c>
    </row>
    <row r="98" spans="1:8" x14ac:dyDescent="0.25">
      <c r="A98" s="5">
        <v>44285</v>
      </c>
      <c r="B98" t="s">
        <v>46</v>
      </c>
      <c r="C98" t="s">
        <v>16</v>
      </c>
      <c r="D98" s="2" t="s">
        <v>44</v>
      </c>
      <c r="E98">
        <v>2</v>
      </c>
      <c r="F98">
        <v>30</v>
      </c>
      <c r="G98">
        <v>0</v>
      </c>
      <c r="H98">
        <v>0</v>
      </c>
    </row>
    <row r="99" spans="1:8" x14ac:dyDescent="0.25">
      <c r="A99" s="5">
        <v>44285</v>
      </c>
      <c r="B99" t="s">
        <v>48</v>
      </c>
      <c r="C99" t="s">
        <v>7</v>
      </c>
      <c r="D99" s="2" t="s">
        <v>47</v>
      </c>
      <c r="E99">
        <v>7</v>
      </c>
      <c r="F99">
        <v>1</v>
      </c>
      <c r="G99">
        <v>1</v>
      </c>
      <c r="H99">
        <v>0</v>
      </c>
    </row>
    <row r="100" spans="1:8" x14ac:dyDescent="0.25">
      <c r="A100" s="5">
        <v>44285</v>
      </c>
      <c r="B100" t="s">
        <v>48</v>
      </c>
      <c r="C100" t="s">
        <v>7</v>
      </c>
      <c r="D100" s="2" t="s">
        <v>47</v>
      </c>
      <c r="E100">
        <v>7</v>
      </c>
      <c r="F100">
        <v>2</v>
      </c>
      <c r="G100">
        <v>1</v>
      </c>
      <c r="H100">
        <v>0</v>
      </c>
    </row>
    <row r="101" spans="1:8" x14ac:dyDescent="0.25">
      <c r="A101" s="5">
        <v>44285</v>
      </c>
      <c r="B101" t="s">
        <v>50</v>
      </c>
      <c r="C101" t="s">
        <v>7</v>
      </c>
      <c r="D101" s="2" t="s">
        <v>20</v>
      </c>
      <c r="E101">
        <v>3</v>
      </c>
      <c r="F101">
        <v>2</v>
      </c>
      <c r="G101">
        <v>1</v>
      </c>
      <c r="H101">
        <v>2</v>
      </c>
    </row>
    <row r="102" spans="1:8" x14ac:dyDescent="0.25">
      <c r="A102" s="5">
        <v>44285</v>
      </c>
      <c r="B102" t="s">
        <v>50</v>
      </c>
      <c r="C102" t="s">
        <v>7</v>
      </c>
      <c r="D102" s="2" t="s">
        <v>20</v>
      </c>
      <c r="E102">
        <v>3</v>
      </c>
      <c r="F102">
        <v>1</v>
      </c>
      <c r="G102">
        <v>1</v>
      </c>
      <c r="H102">
        <v>2</v>
      </c>
    </row>
    <row r="103" spans="1:8" x14ac:dyDescent="0.25">
      <c r="A103" s="5">
        <v>44285</v>
      </c>
      <c r="B103" t="s">
        <v>50</v>
      </c>
      <c r="C103" t="s">
        <v>7</v>
      </c>
      <c r="D103" s="2" t="s">
        <v>20</v>
      </c>
      <c r="E103">
        <v>3</v>
      </c>
      <c r="F103">
        <v>5</v>
      </c>
      <c r="G103">
        <v>1</v>
      </c>
      <c r="H103">
        <v>2</v>
      </c>
    </row>
    <row r="104" spans="1:8" x14ac:dyDescent="0.25">
      <c r="A104" s="5">
        <v>44285</v>
      </c>
      <c r="B104" t="s">
        <v>50</v>
      </c>
      <c r="C104" t="s">
        <v>7</v>
      </c>
      <c r="D104" s="2" t="s">
        <v>23</v>
      </c>
      <c r="E104">
        <v>6</v>
      </c>
      <c r="F104">
        <v>22</v>
      </c>
      <c r="G104">
        <v>1</v>
      </c>
      <c r="H104">
        <v>2</v>
      </c>
    </row>
    <row r="105" spans="1:8" x14ac:dyDescent="0.25">
      <c r="A105" s="5">
        <v>44285</v>
      </c>
      <c r="B105" t="s">
        <v>50</v>
      </c>
      <c r="C105" t="s">
        <v>7</v>
      </c>
      <c r="D105" s="2" t="s">
        <v>8</v>
      </c>
      <c r="E105">
        <v>2</v>
      </c>
      <c r="F105">
        <v>9</v>
      </c>
      <c r="G105">
        <v>1</v>
      </c>
      <c r="H105">
        <v>2</v>
      </c>
    </row>
    <row r="106" spans="1:8" x14ac:dyDescent="0.25">
      <c r="A106" s="5">
        <v>44285</v>
      </c>
      <c r="B106" t="s">
        <v>50</v>
      </c>
      <c r="C106" t="s">
        <v>7</v>
      </c>
      <c r="D106" s="2" t="s">
        <v>23</v>
      </c>
      <c r="E106">
        <v>6</v>
      </c>
      <c r="F106">
        <v>9</v>
      </c>
      <c r="G106">
        <v>1</v>
      </c>
      <c r="H106">
        <v>2</v>
      </c>
    </row>
    <row r="107" spans="1:8" x14ac:dyDescent="0.25">
      <c r="A107" s="5">
        <v>44285</v>
      </c>
      <c r="B107" t="s">
        <v>50</v>
      </c>
      <c r="C107" t="s">
        <v>7</v>
      </c>
      <c r="D107" s="2" t="s">
        <v>28</v>
      </c>
      <c r="E107">
        <v>4</v>
      </c>
      <c r="F107">
        <v>9</v>
      </c>
      <c r="G107">
        <v>1</v>
      </c>
      <c r="H107">
        <v>2</v>
      </c>
    </row>
    <row r="108" spans="1:8" x14ac:dyDescent="0.25">
      <c r="A108" s="5">
        <v>44285</v>
      </c>
      <c r="B108" t="s">
        <v>50</v>
      </c>
      <c r="C108" t="s">
        <v>7</v>
      </c>
      <c r="D108" s="2" t="s">
        <v>23</v>
      </c>
      <c r="E108">
        <v>6</v>
      </c>
      <c r="F108">
        <v>41</v>
      </c>
      <c r="G108">
        <v>1</v>
      </c>
      <c r="H108">
        <v>2</v>
      </c>
    </row>
    <row r="109" spans="1:8" x14ac:dyDescent="0.25">
      <c r="A109" s="5">
        <v>44285</v>
      </c>
      <c r="B109" t="s">
        <v>50</v>
      </c>
      <c r="C109" t="s">
        <v>7</v>
      </c>
      <c r="D109" s="2" t="s">
        <v>33</v>
      </c>
      <c r="E109">
        <v>2</v>
      </c>
      <c r="F109">
        <v>1</v>
      </c>
      <c r="G109">
        <v>1</v>
      </c>
      <c r="H109">
        <v>2</v>
      </c>
    </row>
    <row r="110" spans="1:8" x14ac:dyDescent="0.25">
      <c r="A110" s="5">
        <v>44285</v>
      </c>
      <c r="B110" t="s">
        <v>50</v>
      </c>
      <c r="C110" t="s">
        <v>7</v>
      </c>
      <c r="D110" s="2" t="s">
        <v>28</v>
      </c>
      <c r="E110">
        <v>4</v>
      </c>
      <c r="F110">
        <v>26</v>
      </c>
      <c r="G110">
        <v>1</v>
      </c>
      <c r="H110">
        <v>2</v>
      </c>
    </row>
    <row r="111" spans="1:8" x14ac:dyDescent="0.25">
      <c r="A111" s="5">
        <v>44286</v>
      </c>
      <c r="B111" t="s">
        <v>50</v>
      </c>
      <c r="C111" t="s">
        <v>16</v>
      </c>
      <c r="D111" s="2" t="s">
        <v>23</v>
      </c>
      <c r="E111">
        <v>6</v>
      </c>
      <c r="F111">
        <v>20</v>
      </c>
      <c r="G111">
        <v>1</v>
      </c>
      <c r="H111">
        <v>1</v>
      </c>
    </row>
    <row r="112" spans="1:8" x14ac:dyDescent="0.25">
      <c r="A112" s="5">
        <v>44286</v>
      </c>
      <c r="B112" t="s">
        <v>50</v>
      </c>
      <c r="C112" t="s">
        <v>16</v>
      </c>
      <c r="D112" s="2" t="s">
        <v>10</v>
      </c>
      <c r="E112">
        <v>1</v>
      </c>
      <c r="F112">
        <v>2</v>
      </c>
      <c r="G112">
        <v>1</v>
      </c>
      <c r="H112">
        <v>2</v>
      </c>
    </row>
    <row r="113" spans="1:8" x14ac:dyDescent="0.25">
      <c r="A113" s="5">
        <v>44286</v>
      </c>
      <c r="B113" t="s">
        <v>50</v>
      </c>
      <c r="C113" t="s">
        <v>16</v>
      </c>
      <c r="D113" s="2" t="s">
        <v>25</v>
      </c>
      <c r="E113">
        <v>5</v>
      </c>
      <c r="F113">
        <v>3</v>
      </c>
      <c r="G113">
        <v>1</v>
      </c>
      <c r="H113">
        <v>2</v>
      </c>
    </row>
    <row r="114" spans="1:8" x14ac:dyDescent="0.25">
      <c r="A114" s="5">
        <v>44286</v>
      </c>
      <c r="B114" t="s">
        <v>50</v>
      </c>
      <c r="C114" t="s">
        <v>16</v>
      </c>
      <c r="D114" s="2" t="s">
        <v>49</v>
      </c>
      <c r="E114">
        <v>1</v>
      </c>
      <c r="F114">
        <v>1</v>
      </c>
      <c r="G114">
        <v>0</v>
      </c>
      <c r="H114">
        <v>2</v>
      </c>
    </row>
    <row r="115" spans="1:8" x14ac:dyDescent="0.25">
      <c r="A115" s="5">
        <v>44286</v>
      </c>
      <c r="B115" t="s">
        <v>50</v>
      </c>
      <c r="C115" t="s">
        <v>16</v>
      </c>
      <c r="D115" s="2" t="s">
        <v>14</v>
      </c>
      <c r="E115">
        <v>2</v>
      </c>
      <c r="F115">
        <v>3</v>
      </c>
      <c r="G115">
        <v>1</v>
      </c>
      <c r="H115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workbookViewId="0">
      <selection activeCell="F7" sqref="F7"/>
    </sheetView>
  </sheetViews>
  <sheetFormatPr defaultColWidth="11" defaultRowHeight="15.75" outlineLevelRow="2" x14ac:dyDescent="0.25"/>
  <cols>
    <col min="2" max="2" width="28.375" bestFit="1" customWidth="1"/>
  </cols>
  <sheetData>
    <row r="1" spans="1:10" x14ac:dyDescent="0.25">
      <c r="A1" t="s">
        <v>0</v>
      </c>
      <c r="B1" t="s">
        <v>21</v>
      </c>
      <c r="C1" t="s">
        <v>4</v>
      </c>
      <c r="I1" t="s">
        <v>21</v>
      </c>
      <c r="J1" t="s">
        <v>58</v>
      </c>
    </row>
    <row r="2" spans="1:10" outlineLevel="2" x14ac:dyDescent="0.25">
      <c r="A2" s="1">
        <v>44286</v>
      </c>
      <c r="B2" t="s">
        <v>22</v>
      </c>
      <c r="C2">
        <v>3</v>
      </c>
      <c r="I2" t="s">
        <v>51</v>
      </c>
      <c r="J2">
        <v>16.941176470588236</v>
      </c>
    </row>
    <row r="3" spans="1:10" outlineLevel="2" x14ac:dyDescent="0.25">
      <c r="A3" s="1">
        <v>44286</v>
      </c>
      <c r="B3" t="s">
        <v>22</v>
      </c>
      <c r="C3">
        <v>120</v>
      </c>
      <c r="I3" t="s">
        <v>52</v>
      </c>
      <c r="J3">
        <v>10.611111111111111</v>
      </c>
    </row>
    <row r="4" spans="1:10" outlineLevel="2" x14ac:dyDescent="0.25">
      <c r="A4" s="1">
        <v>44286</v>
      </c>
      <c r="B4" t="s">
        <v>22</v>
      </c>
      <c r="C4">
        <v>10</v>
      </c>
      <c r="I4" t="s">
        <v>53</v>
      </c>
      <c r="J4">
        <v>53.866666666666667</v>
      </c>
    </row>
    <row r="5" spans="1:10" outlineLevel="2" x14ac:dyDescent="0.25">
      <c r="A5" s="1">
        <v>44286</v>
      </c>
      <c r="B5" t="s">
        <v>22</v>
      </c>
      <c r="C5">
        <v>8</v>
      </c>
      <c r="I5" t="s">
        <v>54</v>
      </c>
      <c r="J5">
        <v>34.363636363636367</v>
      </c>
    </row>
    <row r="6" spans="1:10" outlineLevel="2" x14ac:dyDescent="0.25">
      <c r="A6" s="1">
        <v>44286</v>
      </c>
      <c r="B6" t="s">
        <v>22</v>
      </c>
      <c r="C6">
        <v>4</v>
      </c>
      <c r="I6" t="s">
        <v>55</v>
      </c>
      <c r="J6">
        <v>1.5</v>
      </c>
    </row>
    <row r="7" spans="1:10" outlineLevel="2" x14ac:dyDescent="0.25">
      <c r="A7" s="1">
        <v>44286</v>
      </c>
      <c r="B7" t="s">
        <v>22</v>
      </c>
      <c r="C7">
        <v>1</v>
      </c>
      <c r="I7" t="s">
        <v>56</v>
      </c>
      <c r="J7">
        <v>10.266666666666667</v>
      </c>
    </row>
    <row r="8" spans="1:10" outlineLevel="2" x14ac:dyDescent="0.25">
      <c r="A8" s="1">
        <v>44286</v>
      </c>
      <c r="B8" t="s">
        <v>22</v>
      </c>
      <c r="C8">
        <v>2</v>
      </c>
    </row>
    <row r="9" spans="1:10" outlineLevel="2" x14ac:dyDescent="0.25">
      <c r="A9" s="1">
        <v>44286</v>
      </c>
      <c r="B9" t="s">
        <v>22</v>
      </c>
      <c r="C9">
        <v>30</v>
      </c>
    </row>
    <row r="10" spans="1:10" outlineLevel="2" x14ac:dyDescent="0.25">
      <c r="A10" s="1">
        <v>44286</v>
      </c>
      <c r="B10" t="s">
        <v>22</v>
      </c>
      <c r="C10">
        <v>20</v>
      </c>
    </row>
    <row r="11" spans="1:10" outlineLevel="2" x14ac:dyDescent="0.25">
      <c r="A11" s="1">
        <v>44286</v>
      </c>
      <c r="B11" t="s">
        <v>22</v>
      </c>
      <c r="C11">
        <v>10</v>
      </c>
    </row>
    <row r="12" spans="1:10" outlineLevel="2" x14ac:dyDescent="0.25">
      <c r="A12" s="1">
        <v>44285</v>
      </c>
      <c r="B12" t="s">
        <v>22</v>
      </c>
      <c r="C12">
        <v>30</v>
      </c>
    </row>
    <row r="13" spans="1:10" outlineLevel="2" x14ac:dyDescent="0.25">
      <c r="A13" s="1">
        <v>44285</v>
      </c>
      <c r="B13" t="s">
        <v>22</v>
      </c>
      <c r="C13">
        <v>1</v>
      </c>
    </row>
    <row r="14" spans="1:10" outlineLevel="2" x14ac:dyDescent="0.25">
      <c r="A14" s="1">
        <v>44285</v>
      </c>
      <c r="B14" t="s">
        <v>22</v>
      </c>
      <c r="C14">
        <v>1</v>
      </c>
    </row>
    <row r="15" spans="1:10" outlineLevel="2" x14ac:dyDescent="0.25">
      <c r="A15" s="1">
        <v>44285</v>
      </c>
      <c r="B15" t="s">
        <v>22</v>
      </c>
      <c r="C15">
        <v>1</v>
      </c>
    </row>
    <row r="16" spans="1:10" outlineLevel="2" x14ac:dyDescent="0.25">
      <c r="A16" s="1">
        <v>44285</v>
      </c>
      <c r="B16" t="s">
        <v>22</v>
      </c>
      <c r="C16">
        <v>4</v>
      </c>
    </row>
    <row r="17" spans="1:3" outlineLevel="2" x14ac:dyDescent="0.25">
      <c r="A17" s="1">
        <v>44285</v>
      </c>
      <c r="B17" t="s">
        <v>22</v>
      </c>
      <c r="C17">
        <v>40</v>
      </c>
    </row>
    <row r="18" spans="1:3" outlineLevel="2" x14ac:dyDescent="0.25">
      <c r="A18" s="1">
        <v>44285</v>
      </c>
      <c r="B18" t="s">
        <v>22</v>
      </c>
      <c r="C18">
        <v>3</v>
      </c>
    </row>
    <row r="19" spans="1:3" outlineLevel="1" x14ac:dyDescent="0.25">
      <c r="A19" s="1"/>
      <c r="B19" s="6" t="s">
        <v>51</v>
      </c>
      <c r="C19">
        <f>SUBTOTAL(1,C2:C18)</f>
        <v>16.941176470588236</v>
      </c>
    </row>
    <row r="20" spans="1:3" outlineLevel="2" x14ac:dyDescent="0.25">
      <c r="A20" s="1">
        <v>44286</v>
      </c>
      <c r="B20" t="s">
        <v>37</v>
      </c>
      <c r="C20">
        <v>2</v>
      </c>
    </row>
    <row r="21" spans="1:3" outlineLevel="2" x14ac:dyDescent="0.25">
      <c r="A21" s="1">
        <v>44286</v>
      </c>
      <c r="B21" t="s">
        <v>37</v>
      </c>
      <c r="C21">
        <v>45</v>
      </c>
    </row>
    <row r="22" spans="1:3" outlineLevel="2" x14ac:dyDescent="0.25">
      <c r="A22" s="1">
        <v>44286</v>
      </c>
      <c r="B22" t="s">
        <v>37</v>
      </c>
      <c r="C22">
        <v>11</v>
      </c>
    </row>
    <row r="23" spans="1:3" outlineLevel="2" x14ac:dyDescent="0.25">
      <c r="A23" s="1">
        <v>44286</v>
      </c>
      <c r="B23" t="s">
        <v>37</v>
      </c>
      <c r="C23">
        <v>5</v>
      </c>
    </row>
    <row r="24" spans="1:3" outlineLevel="2" x14ac:dyDescent="0.25">
      <c r="A24" s="1">
        <v>44286</v>
      </c>
      <c r="B24" t="s">
        <v>37</v>
      </c>
      <c r="C24">
        <v>2</v>
      </c>
    </row>
    <row r="25" spans="1:3" outlineLevel="2" x14ac:dyDescent="0.25">
      <c r="A25" s="1">
        <v>44286</v>
      </c>
      <c r="B25" t="s">
        <v>37</v>
      </c>
      <c r="C25">
        <v>2</v>
      </c>
    </row>
    <row r="26" spans="1:3" outlineLevel="2" x14ac:dyDescent="0.25">
      <c r="A26" s="1">
        <v>44285</v>
      </c>
      <c r="B26" t="s">
        <v>37</v>
      </c>
      <c r="C26">
        <v>1</v>
      </c>
    </row>
    <row r="27" spans="1:3" outlineLevel="2" x14ac:dyDescent="0.25">
      <c r="A27" s="1">
        <v>44286</v>
      </c>
      <c r="B27" t="s">
        <v>37</v>
      </c>
      <c r="C27">
        <v>6</v>
      </c>
    </row>
    <row r="28" spans="1:3" outlineLevel="2" x14ac:dyDescent="0.25">
      <c r="A28" s="1">
        <v>44286</v>
      </c>
      <c r="B28" t="s">
        <v>37</v>
      </c>
      <c r="C28">
        <v>6</v>
      </c>
    </row>
    <row r="29" spans="1:3" outlineLevel="2" x14ac:dyDescent="0.25">
      <c r="A29" s="1">
        <v>44286</v>
      </c>
      <c r="B29" t="s">
        <v>37</v>
      </c>
      <c r="C29">
        <v>8</v>
      </c>
    </row>
    <row r="30" spans="1:3" outlineLevel="2" x14ac:dyDescent="0.25">
      <c r="A30" s="1">
        <v>44286</v>
      </c>
      <c r="B30" t="s">
        <v>37</v>
      </c>
      <c r="C30">
        <v>7</v>
      </c>
    </row>
    <row r="31" spans="1:3" outlineLevel="2" x14ac:dyDescent="0.25">
      <c r="A31" s="1">
        <v>44286</v>
      </c>
      <c r="B31" t="s">
        <v>37</v>
      </c>
      <c r="C31">
        <v>10</v>
      </c>
    </row>
    <row r="32" spans="1:3" outlineLevel="2" x14ac:dyDescent="0.25">
      <c r="A32" s="1">
        <v>44286</v>
      </c>
      <c r="B32" t="s">
        <v>37</v>
      </c>
      <c r="C32">
        <v>2</v>
      </c>
    </row>
    <row r="33" spans="1:3" outlineLevel="2" x14ac:dyDescent="0.25">
      <c r="A33" s="1">
        <v>44286</v>
      </c>
      <c r="B33" t="s">
        <v>37</v>
      </c>
      <c r="C33">
        <v>4</v>
      </c>
    </row>
    <row r="34" spans="1:3" outlineLevel="2" x14ac:dyDescent="0.25">
      <c r="A34" s="1">
        <v>44286</v>
      </c>
      <c r="B34" t="s">
        <v>37</v>
      </c>
      <c r="C34">
        <v>5</v>
      </c>
    </row>
    <row r="35" spans="1:3" outlineLevel="2" x14ac:dyDescent="0.25">
      <c r="A35" s="1">
        <v>44286</v>
      </c>
      <c r="B35" t="s">
        <v>37</v>
      </c>
      <c r="C35">
        <v>4</v>
      </c>
    </row>
    <row r="36" spans="1:3" outlineLevel="2" x14ac:dyDescent="0.25">
      <c r="A36" s="1">
        <v>44286</v>
      </c>
      <c r="B36" t="s">
        <v>37</v>
      </c>
      <c r="C36">
        <v>7</v>
      </c>
    </row>
    <row r="37" spans="1:3" outlineLevel="2" x14ac:dyDescent="0.25">
      <c r="A37" s="1">
        <v>44286</v>
      </c>
      <c r="B37" t="s">
        <v>37</v>
      </c>
      <c r="C37">
        <v>9</v>
      </c>
    </row>
    <row r="38" spans="1:3" outlineLevel="2" x14ac:dyDescent="0.25">
      <c r="A38" s="1">
        <v>44286</v>
      </c>
      <c r="B38" t="s">
        <v>37</v>
      </c>
      <c r="C38">
        <v>3</v>
      </c>
    </row>
    <row r="39" spans="1:3" outlineLevel="2" x14ac:dyDescent="0.25">
      <c r="A39" s="1">
        <v>44286</v>
      </c>
      <c r="B39" t="s">
        <v>37</v>
      </c>
      <c r="C39">
        <v>7</v>
      </c>
    </row>
    <row r="40" spans="1:3" outlineLevel="2" x14ac:dyDescent="0.25">
      <c r="A40" s="1">
        <v>44286</v>
      </c>
      <c r="B40" t="s">
        <v>37</v>
      </c>
      <c r="C40">
        <v>9</v>
      </c>
    </row>
    <row r="41" spans="1:3" outlineLevel="2" x14ac:dyDescent="0.25">
      <c r="A41" s="1">
        <v>44286</v>
      </c>
      <c r="B41" t="s">
        <v>37</v>
      </c>
      <c r="C41">
        <v>28</v>
      </c>
    </row>
    <row r="42" spans="1:3" outlineLevel="2" x14ac:dyDescent="0.25">
      <c r="A42" s="1">
        <v>44286</v>
      </c>
      <c r="B42" t="s">
        <v>37</v>
      </c>
      <c r="C42">
        <v>14</v>
      </c>
    </row>
    <row r="43" spans="1:3" outlineLevel="2" x14ac:dyDescent="0.25">
      <c r="A43" s="1">
        <v>44286</v>
      </c>
      <c r="B43" t="s">
        <v>37</v>
      </c>
      <c r="C43">
        <v>7</v>
      </c>
    </row>
    <row r="44" spans="1:3" outlineLevel="2" x14ac:dyDescent="0.25">
      <c r="A44" s="1">
        <v>44286</v>
      </c>
      <c r="B44" t="s">
        <v>37</v>
      </c>
      <c r="C44">
        <v>4</v>
      </c>
    </row>
    <row r="45" spans="1:3" outlineLevel="2" x14ac:dyDescent="0.25">
      <c r="A45" s="1">
        <v>44286</v>
      </c>
      <c r="B45" t="s">
        <v>37</v>
      </c>
      <c r="C45">
        <v>3</v>
      </c>
    </row>
    <row r="46" spans="1:3" outlineLevel="2" x14ac:dyDescent="0.25">
      <c r="A46" s="1">
        <v>44286</v>
      </c>
      <c r="B46" t="s">
        <v>37</v>
      </c>
      <c r="C46">
        <v>4</v>
      </c>
    </row>
    <row r="47" spans="1:3" outlineLevel="2" x14ac:dyDescent="0.25">
      <c r="A47" s="1">
        <v>44286</v>
      </c>
      <c r="B47" t="s">
        <v>37</v>
      </c>
      <c r="C47">
        <v>11</v>
      </c>
    </row>
    <row r="48" spans="1:3" outlineLevel="2" x14ac:dyDescent="0.25">
      <c r="A48" s="1">
        <v>44286</v>
      </c>
      <c r="B48" t="s">
        <v>37</v>
      </c>
      <c r="C48">
        <v>43</v>
      </c>
    </row>
    <row r="49" spans="1:3" outlineLevel="2" x14ac:dyDescent="0.25">
      <c r="A49" s="1">
        <v>44286</v>
      </c>
      <c r="B49" t="s">
        <v>37</v>
      </c>
      <c r="C49">
        <v>7</v>
      </c>
    </row>
    <row r="50" spans="1:3" outlineLevel="2" x14ac:dyDescent="0.25">
      <c r="A50" s="1">
        <v>44286</v>
      </c>
      <c r="B50" t="s">
        <v>37</v>
      </c>
      <c r="C50">
        <v>23</v>
      </c>
    </row>
    <row r="51" spans="1:3" outlineLevel="2" x14ac:dyDescent="0.25">
      <c r="A51" s="1">
        <v>44286</v>
      </c>
      <c r="B51" t="s">
        <v>37</v>
      </c>
      <c r="C51">
        <v>31</v>
      </c>
    </row>
    <row r="52" spans="1:3" outlineLevel="2" x14ac:dyDescent="0.25">
      <c r="A52" s="1">
        <v>44286</v>
      </c>
      <c r="B52" t="s">
        <v>37</v>
      </c>
      <c r="C52">
        <v>7</v>
      </c>
    </row>
    <row r="53" spans="1:3" outlineLevel="2" x14ac:dyDescent="0.25">
      <c r="A53" s="1">
        <v>44286</v>
      </c>
      <c r="B53" t="s">
        <v>37</v>
      </c>
      <c r="C53">
        <v>64</v>
      </c>
    </row>
    <row r="54" spans="1:3" outlineLevel="2" x14ac:dyDescent="0.25">
      <c r="A54" s="1">
        <v>44285</v>
      </c>
      <c r="B54" t="s">
        <v>37</v>
      </c>
      <c r="C54">
        <v>1</v>
      </c>
    </row>
    <row r="55" spans="1:3" outlineLevel="2" x14ac:dyDescent="0.25">
      <c r="A55" s="1">
        <v>44285</v>
      </c>
      <c r="B55" t="s">
        <v>37</v>
      </c>
      <c r="C55">
        <v>19</v>
      </c>
    </row>
    <row r="56" spans="1:3" outlineLevel="2" x14ac:dyDescent="0.25">
      <c r="A56" s="1">
        <v>44285</v>
      </c>
      <c r="B56" t="s">
        <v>37</v>
      </c>
      <c r="C56">
        <v>9</v>
      </c>
    </row>
    <row r="57" spans="1:3" outlineLevel="2" x14ac:dyDescent="0.25">
      <c r="A57" s="1">
        <v>44285</v>
      </c>
      <c r="B57" t="s">
        <v>37</v>
      </c>
      <c r="C57">
        <v>7</v>
      </c>
    </row>
    <row r="58" spans="1:3" outlineLevel="2" x14ac:dyDescent="0.25">
      <c r="A58" s="1">
        <v>44285</v>
      </c>
      <c r="B58" t="s">
        <v>37</v>
      </c>
      <c r="C58">
        <v>4</v>
      </c>
    </row>
    <row r="59" spans="1:3" outlineLevel="2" x14ac:dyDescent="0.25">
      <c r="A59" s="1">
        <v>44285</v>
      </c>
      <c r="B59" t="s">
        <v>37</v>
      </c>
      <c r="C59">
        <v>1</v>
      </c>
    </row>
    <row r="60" spans="1:3" outlineLevel="2" x14ac:dyDescent="0.25">
      <c r="A60" s="1">
        <v>44285</v>
      </c>
      <c r="B60" t="s">
        <v>37</v>
      </c>
      <c r="C60">
        <v>9</v>
      </c>
    </row>
    <row r="61" spans="1:3" outlineLevel="2" x14ac:dyDescent="0.25">
      <c r="A61" s="1">
        <v>44285</v>
      </c>
      <c r="B61" t="s">
        <v>37</v>
      </c>
      <c r="C61">
        <v>9</v>
      </c>
    </row>
    <row r="62" spans="1:3" outlineLevel="2" x14ac:dyDescent="0.25">
      <c r="A62" s="1">
        <v>44285</v>
      </c>
      <c r="B62" t="s">
        <v>37</v>
      </c>
      <c r="C62">
        <v>7</v>
      </c>
    </row>
    <row r="63" spans="1:3" outlineLevel="2" x14ac:dyDescent="0.25">
      <c r="A63" s="1">
        <v>44285</v>
      </c>
      <c r="B63" t="s">
        <v>37</v>
      </c>
      <c r="C63">
        <v>6</v>
      </c>
    </row>
    <row r="64" spans="1:3" outlineLevel="2" x14ac:dyDescent="0.25">
      <c r="A64" s="1">
        <v>44285</v>
      </c>
      <c r="B64" t="s">
        <v>37</v>
      </c>
      <c r="C64">
        <v>49</v>
      </c>
    </row>
    <row r="65" spans="1:3" outlineLevel="2" x14ac:dyDescent="0.25">
      <c r="A65" s="1">
        <v>44285</v>
      </c>
      <c r="B65" t="s">
        <v>37</v>
      </c>
      <c r="C65">
        <v>1</v>
      </c>
    </row>
    <row r="66" spans="1:3" outlineLevel="2" x14ac:dyDescent="0.25">
      <c r="A66" s="1">
        <v>44285</v>
      </c>
      <c r="B66" t="s">
        <v>37</v>
      </c>
      <c r="C66">
        <v>5</v>
      </c>
    </row>
    <row r="67" spans="1:3" outlineLevel="2" x14ac:dyDescent="0.25">
      <c r="A67" s="1">
        <v>44285</v>
      </c>
      <c r="B67" t="s">
        <v>37</v>
      </c>
      <c r="C67">
        <v>2</v>
      </c>
    </row>
    <row r="68" spans="1:3" outlineLevel="2" x14ac:dyDescent="0.25">
      <c r="A68" s="1">
        <v>44285</v>
      </c>
      <c r="B68" t="s">
        <v>37</v>
      </c>
      <c r="C68">
        <v>9</v>
      </c>
    </row>
    <row r="69" spans="1:3" outlineLevel="2" x14ac:dyDescent="0.25">
      <c r="A69" s="1">
        <v>44285</v>
      </c>
      <c r="B69" t="s">
        <v>37</v>
      </c>
      <c r="C69">
        <v>9</v>
      </c>
    </row>
    <row r="70" spans="1:3" outlineLevel="2" x14ac:dyDescent="0.25">
      <c r="A70" s="1">
        <v>44285</v>
      </c>
      <c r="B70" t="s">
        <v>37</v>
      </c>
      <c r="C70">
        <v>8</v>
      </c>
    </row>
    <row r="71" spans="1:3" outlineLevel="2" x14ac:dyDescent="0.25">
      <c r="A71" s="1">
        <v>44285</v>
      </c>
      <c r="B71" t="s">
        <v>37</v>
      </c>
      <c r="C71">
        <v>3</v>
      </c>
    </row>
    <row r="72" spans="1:3" outlineLevel="2" x14ac:dyDescent="0.25">
      <c r="A72" s="1">
        <v>44285</v>
      </c>
      <c r="B72" t="s">
        <v>37</v>
      </c>
      <c r="C72">
        <v>10</v>
      </c>
    </row>
    <row r="73" spans="1:3" outlineLevel="2" x14ac:dyDescent="0.25">
      <c r="A73" s="1">
        <v>44285</v>
      </c>
      <c r="B73" t="s">
        <v>37</v>
      </c>
      <c r="C73">
        <v>4</v>
      </c>
    </row>
    <row r="74" spans="1:3" outlineLevel="1" x14ac:dyDescent="0.25">
      <c r="A74" s="1"/>
      <c r="B74" s="6" t="s">
        <v>52</v>
      </c>
      <c r="C74">
        <f>SUBTOTAL(1,C20:C73)</f>
        <v>10.611111111111111</v>
      </c>
    </row>
    <row r="75" spans="1:3" outlineLevel="2" x14ac:dyDescent="0.25">
      <c r="A75" s="1">
        <v>44286</v>
      </c>
      <c r="B75" t="s">
        <v>38</v>
      </c>
      <c r="C75">
        <v>67</v>
      </c>
    </row>
    <row r="76" spans="1:3" outlineLevel="2" x14ac:dyDescent="0.25">
      <c r="A76" s="1">
        <v>44286</v>
      </c>
      <c r="B76" t="s">
        <v>38</v>
      </c>
      <c r="C76">
        <v>9</v>
      </c>
    </row>
    <row r="77" spans="1:3" outlineLevel="2" x14ac:dyDescent="0.25">
      <c r="A77" s="1">
        <v>44286</v>
      </c>
      <c r="B77" t="s">
        <v>38</v>
      </c>
      <c r="C77">
        <v>120</v>
      </c>
    </row>
    <row r="78" spans="1:3" outlineLevel="2" x14ac:dyDescent="0.25">
      <c r="A78" s="1">
        <v>44286</v>
      </c>
      <c r="B78" t="s">
        <v>38</v>
      </c>
      <c r="C78">
        <v>2</v>
      </c>
    </row>
    <row r="79" spans="1:3" outlineLevel="2" x14ac:dyDescent="0.25">
      <c r="A79" s="1">
        <v>44286</v>
      </c>
      <c r="B79" t="s">
        <v>38</v>
      </c>
      <c r="C79">
        <v>7</v>
      </c>
    </row>
    <row r="80" spans="1:3" outlineLevel="2" x14ac:dyDescent="0.25">
      <c r="A80" s="1">
        <v>44286</v>
      </c>
      <c r="B80" t="s">
        <v>38</v>
      </c>
      <c r="C80">
        <v>19</v>
      </c>
    </row>
    <row r="81" spans="1:3" outlineLevel="2" x14ac:dyDescent="0.25">
      <c r="A81" s="1">
        <v>44286</v>
      </c>
      <c r="B81" t="s">
        <v>38</v>
      </c>
      <c r="C81">
        <v>70</v>
      </c>
    </row>
    <row r="82" spans="1:3" outlineLevel="2" x14ac:dyDescent="0.25">
      <c r="A82" s="1">
        <v>44286</v>
      </c>
      <c r="B82" t="s">
        <v>38</v>
      </c>
      <c r="C82">
        <v>13</v>
      </c>
    </row>
    <row r="83" spans="1:3" outlineLevel="2" x14ac:dyDescent="0.25">
      <c r="A83" s="1">
        <v>44286</v>
      </c>
      <c r="B83" t="s">
        <v>38</v>
      </c>
      <c r="C83">
        <v>30</v>
      </c>
    </row>
    <row r="84" spans="1:3" outlineLevel="2" x14ac:dyDescent="0.25">
      <c r="A84" s="1">
        <v>44286</v>
      </c>
      <c r="B84" t="s">
        <v>38</v>
      </c>
      <c r="C84">
        <v>160</v>
      </c>
    </row>
    <row r="85" spans="1:3" outlineLevel="2" x14ac:dyDescent="0.25">
      <c r="A85" s="1">
        <v>44286</v>
      </c>
      <c r="B85" t="s">
        <v>38</v>
      </c>
      <c r="C85">
        <v>160</v>
      </c>
    </row>
    <row r="86" spans="1:3" outlineLevel="2" x14ac:dyDescent="0.25">
      <c r="A86" s="1">
        <v>44286</v>
      </c>
      <c r="B86" t="s">
        <v>38</v>
      </c>
      <c r="C86">
        <v>120</v>
      </c>
    </row>
    <row r="87" spans="1:3" outlineLevel="2" x14ac:dyDescent="0.25">
      <c r="A87" s="1">
        <v>44286</v>
      </c>
      <c r="B87" t="s">
        <v>38</v>
      </c>
      <c r="C87">
        <v>14</v>
      </c>
    </row>
    <row r="88" spans="1:3" outlineLevel="2" x14ac:dyDescent="0.25">
      <c r="A88" s="1">
        <v>44286</v>
      </c>
      <c r="B88" t="s">
        <v>38</v>
      </c>
      <c r="C88">
        <v>5</v>
      </c>
    </row>
    <row r="89" spans="1:3" outlineLevel="2" x14ac:dyDescent="0.25">
      <c r="A89" s="1">
        <v>44286</v>
      </c>
      <c r="B89" t="s">
        <v>38</v>
      </c>
      <c r="C89">
        <v>12</v>
      </c>
    </row>
    <row r="90" spans="1:3" outlineLevel="1" x14ac:dyDescent="0.25">
      <c r="A90" s="1"/>
      <c r="B90" s="6" t="s">
        <v>53</v>
      </c>
      <c r="C90">
        <f>SUBTOTAL(1,C75:C89)</f>
        <v>53.866666666666667</v>
      </c>
    </row>
    <row r="91" spans="1:3" outlineLevel="2" x14ac:dyDescent="0.25">
      <c r="A91" s="5">
        <v>44285</v>
      </c>
      <c r="B91" t="s">
        <v>46</v>
      </c>
      <c r="C91">
        <v>64</v>
      </c>
    </row>
    <row r="92" spans="1:3" outlineLevel="2" x14ac:dyDescent="0.25">
      <c r="A92" s="5">
        <v>44285</v>
      </c>
      <c r="B92" t="s">
        <v>46</v>
      </c>
      <c r="C92">
        <v>15</v>
      </c>
    </row>
    <row r="93" spans="1:3" outlineLevel="2" x14ac:dyDescent="0.25">
      <c r="A93" s="5">
        <v>44285</v>
      </c>
      <c r="B93" t="s">
        <v>46</v>
      </c>
      <c r="C93">
        <v>135</v>
      </c>
    </row>
    <row r="94" spans="1:3" outlineLevel="2" x14ac:dyDescent="0.25">
      <c r="A94" s="5">
        <v>44285</v>
      </c>
      <c r="B94" t="s">
        <v>46</v>
      </c>
      <c r="C94">
        <v>16</v>
      </c>
    </row>
    <row r="95" spans="1:3" outlineLevel="2" x14ac:dyDescent="0.25">
      <c r="A95" s="5">
        <v>44285</v>
      </c>
      <c r="B95" t="s">
        <v>46</v>
      </c>
      <c r="C95">
        <v>30</v>
      </c>
    </row>
    <row r="96" spans="1:3" outlineLevel="2" x14ac:dyDescent="0.25">
      <c r="A96" s="5">
        <v>44285</v>
      </c>
      <c r="B96" t="s">
        <v>46</v>
      </c>
      <c r="C96">
        <v>20</v>
      </c>
    </row>
    <row r="97" spans="1:3" outlineLevel="2" x14ac:dyDescent="0.25">
      <c r="A97" s="5">
        <v>44285</v>
      </c>
      <c r="B97" t="s">
        <v>46</v>
      </c>
      <c r="C97">
        <v>20</v>
      </c>
    </row>
    <row r="98" spans="1:3" outlineLevel="2" x14ac:dyDescent="0.25">
      <c r="A98" s="5">
        <v>44285</v>
      </c>
      <c r="B98" t="s">
        <v>46</v>
      </c>
      <c r="C98">
        <v>3</v>
      </c>
    </row>
    <row r="99" spans="1:3" outlineLevel="2" x14ac:dyDescent="0.25">
      <c r="A99" s="5">
        <v>44285</v>
      </c>
      <c r="B99" t="s">
        <v>46</v>
      </c>
      <c r="C99">
        <v>15</v>
      </c>
    </row>
    <row r="100" spans="1:3" outlineLevel="2" x14ac:dyDescent="0.25">
      <c r="A100" s="5">
        <v>44285</v>
      </c>
      <c r="B100" t="s">
        <v>46</v>
      </c>
      <c r="C100">
        <v>30</v>
      </c>
    </row>
    <row r="101" spans="1:3" outlineLevel="2" x14ac:dyDescent="0.25">
      <c r="A101" s="5">
        <v>44285</v>
      </c>
      <c r="B101" t="s">
        <v>46</v>
      </c>
      <c r="C101">
        <v>30</v>
      </c>
    </row>
    <row r="102" spans="1:3" outlineLevel="1" x14ac:dyDescent="0.25">
      <c r="A102" s="5"/>
      <c r="B102" s="6" t="s">
        <v>54</v>
      </c>
      <c r="C102">
        <f>SUBTOTAL(1,C91:C101)</f>
        <v>34.363636363636367</v>
      </c>
    </row>
    <row r="103" spans="1:3" outlineLevel="2" x14ac:dyDescent="0.25">
      <c r="A103" s="5">
        <v>44285</v>
      </c>
      <c r="B103" t="s">
        <v>48</v>
      </c>
      <c r="C103">
        <v>1</v>
      </c>
    </row>
    <row r="104" spans="1:3" outlineLevel="2" x14ac:dyDescent="0.25">
      <c r="A104" s="5">
        <v>44285</v>
      </c>
      <c r="B104" t="s">
        <v>48</v>
      </c>
      <c r="C104">
        <v>2</v>
      </c>
    </row>
    <row r="105" spans="1:3" outlineLevel="1" x14ac:dyDescent="0.25">
      <c r="A105" s="5"/>
      <c r="B105" s="6" t="s">
        <v>55</v>
      </c>
      <c r="C105">
        <f>SUBTOTAL(1,C103:C104)</f>
        <v>1.5</v>
      </c>
    </row>
    <row r="106" spans="1:3" outlineLevel="2" x14ac:dyDescent="0.25">
      <c r="A106" s="5">
        <v>44285</v>
      </c>
      <c r="B106" t="s">
        <v>50</v>
      </c>
      <c r="C106">
        <v>2</v>
      </c>
    </row>
    <row r="107" spans="1:3" outlineLevel="2" x14ac:dyDescent="0.25">
      <c r="A107" s="5">
        <v>44285</v>
      </c>
      <c r="B107" t="s">
        <v>50</v>
      </c>
      <c r="C107">
        <v>1</v>
      </c>
    </row>
    <row r="108" spans="1:3" outlineLevel="2" x14ac:dyDescent="0.25">
      <c r="A108" s="5">
        <v>44285</v>
      </c>
      <c r="B108" t="s">
        <v>50</v>
      </c>
      <c r="C108">
        <v>5</v>
      </c>
    </row>
    <row r="109" spans="1:3" outlineLevel="2" x14ac:dyDescent="0.25">
      <c r="A109" s="5">
        <v>44285</v>
      </c>
      <c r="B109" t="s">
        <v>50</v>
      </c>
      <c r="C109">
        <v>22</v>
      </c>
    </row>
    <row r="110" spans="1:3" outlineLevel="2" x14ac:dyDescent="0.25">
      <c r="A110" s="5">
        <v>44285</v>
      </c>
      <c r="B110" t="s">
        <v>50</v>
      </c>
      <c r="C110">
        <v>9</v>
      </c>
    </row>
    <row r="111" spans="1:3" outlineLevel="2" x14ac:dyDescent="0.25">
      <c r="A111" s="5">
        <v>44285</v>
      </c>
      <c r="B111" t="s">
        <v>50</v>
      </c>
      <c r="C111">
        <v>9</v>
      </c>
    </row>
    <row r="112" spans="1:3" outlineLevel="2" x14ac:dyDescent="0.25">
      <c r="A112" s="5">
        <v>44285</v>
      </c>
      <c r="B112" t="s">
        <v>50</v>
      </c>
      <c r="C112">
        <v>9</v>
      </c>
    </row>
    <row r="113" spans="1:3" outlineLevel="2" x14ac:dyDescent="0.25">
      <c r="A113" s="5">
        <v>44285</v>
      </c>
      <c r="B113" t="s">
        <v>50</v>
      </c>
      <c r="C113">
        <v>41</v>
      </c>
    </row>
    <row r="114" spans="1:3" outlineLevel="2" x14ac:dyDescent="0.25">
      <c r="A114" s="5">
        <v>44285</v>
      </c>
      <c r="B114" t="s">
        <v>50</v>
      </c>
      <c r="C114">
        <v>1</v>
      </c>
    </row>
    <row r="115" spans="1:3" outlineLevel="2" x14ac:dyDescent="0.25">
      <c r="A115" s="5">
        <v>44285</v>
      </c>
      <c r="B115" t="s">
        <v>50</v>
      </c>
      <c r="C115">
        <v>26</v>
      </c>
    </row>
    <row r="116" spans="1:3" outlineLevel="2" x14ac:dyDescent="0.25">
      <c r="A116" s="5">
        <v>44286</v>
      </c>
      <c r="B116" t="s">
        <v>50</v>
      </c>
      <c r="C116">
        <v>20</v>
      </c>
    </row>
    <row r="117" spans="1:3" outlineLevel="2" x14ac:dyDescent="0.25">
      <c r="A117" s="5">
        <v>44286</v>
      </c>
      <c r="B117" t="s">
        <v>50</v>
      </c>
      <c r="C117">
        <v>2</v>
      </c>
    </row>
    <row r="118" spans="1:3" outlineLevel="2" x14ac:dyDescent="0.25">
      <c r="A118" s="5">
        <v>44286</v>
      </c>
      <c r="B118" t="s">
        <v>50</v>
      </c>
      <c r="C118">
        <v>3</v>
      </c>
    </row>
    <row r="119" spans="1:3" outlineLevel="2" x14ac:dyDescent="0.25">
      <c r="A119" s="5">
        <v>44286</v>
      </c>
      <c r="B119" t="s">
        <v>50</v>
      </c>
      <c r="C119">
        <v>1</v>
      </c>
    </row>
    <row r="120" spans="1:3" outlineLevel="2" x14ac:dyDescent="0.25">
      <c r="A120" s="5">
        <v>44286</v>
      </c>
      <c r="B120" t="s">
        <v>50</v>
      </c>
      <c r="C120">
        <v>3</v>
      </c>
    </row>
    <row r="121" spans="1:3" outlineLevel="1" x14ac:dyDescent="0.25">
      <c r="A121" s="5"/>
      <c r="B121" s="6" t="s">
        <v>56</v>
      </c>
      <c r="C121">
        <f>SUBTOTAL(1,C106:C120)</f>
        <v>10.266666666666667</v>
      </c>
    </row>
    <row r="122" spans="1:3" x14ac:dyDescent="0.25">
      <c r="A122" s="5"/>
      <c r="B122" s="6" t="s">
        <v>57</v>
      </c>
      <c r="C122">
        <f>SUBTOTAL(1,C2:C120)</f>
        <v>19.333333333333332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topLeftCell="A16" workbookViewId="0">
      <selection activeCell="L10" sqref="L10"/>
    </sheetView>
  </sheetViews>
  <sheetFormatPr defaultColWidth="11" defaultRowHeight="15.75" x14ac:dyDescent="0.25"/>
  <cols>
    <col min="12" max="12" width="28.375" bestFit="1" customWidth="1"/>
    <col min="13" max="13" width="8.5" customWidth="1"/>
    <col min="14" max="14" width="9" customWidth="1"/>
    <col min="15" max="15" width="7.5" customWidth="1"/>
  </cols>
  <sheetData>
    <row r="1" spans="1:17" x14ac:dyDescent="0.25">
      <c r="A1" t="s">
        <v>0</v>
      </c>
      <c r="B1" t="s">
        <v>21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64</v>
      </c>
      <c r="L1" t="s">
        <v>21</v>
      </c>
      <c r="M1" t="s">
        <v>61</v>
      </c>
      <c r="N1" t="s">
        <v>62</v>
      </c>
      <c r="O1" t="s">
        <v>63</v>
      </c>
      <c r="P1" t="s">
        <v>59</v>
      </c>
      <c r="Q1" t="s">
        <v>60</v>
      </c>
    </row>
    <row r="2" spans="1:17" x14ac:dyDescent="0.25">
      <c r="A2" s="1">
        <v>44286</v>
      </c>
      <c r="B2" t="s">
        <v>22</v>
      </c>
      <c r="C2" t="s">
        <v>7</v>
      </c>
      <c r="D2" s="2" t="s">
        <v>8</v>
      </c>
      <c r="E2">
        <v>2</v>
      </c>
      <c r="F2">
        <v>3</v>
      </c>
      <c r="G2">
        <v>1</v>
      </c>
      <c r="H2">
        <v>1</v>
      </c>
      <c r="I2">
        <f>IF(H2=2,1,H2)</f>
        <v>1</v>
      </c>
      <c r="L2" t="s">
        <v>22</v>
      </c>
      <c r="M2">
        <f>COUNT(E2:E18)</f>
        <v>17</v>
      </c>
      <c r="N2">
        <f>SUM(G2:G18)</f>
        <v>10</v>
      </c>
      <c r="O2">
        <f>SUM(I2:I18)</f>
        <v>12</v>
      </c>
      <c r="P2" s="7">
        <f>N2/M2</f>
        <v>0.58823529411764708</v>
      </c>
      <c r="Q2" s="7">
        <f>O2/M2</f>
        <v>0.70588235294117652</v>
      </c>
    </row>
    <row r="3" spans="1:17" x14ac:dyDescent="0.25">
      <c r="A3" s="1">
        <v>44286</v>
      </c>
      <c r="B3" t="s">
        <v>22</v>
      </c>
      <c r="C3" t="s">
        <v>7</v>
      </c>
      <c r="D3" s="2" t="s">
        <v>9</v>
      </c>
      <c r="E3">
        <v>3</v>
      </c>
      <c r="F3">
        <v>120</v>
      </c>
      <c r="G3">
        <v>1</v>
      </c>
      <c r="H3">
        <v>1</v>
      </c>
      <c r="I3">
        <f t="shared" ref="I3:I66" si="0">IF(H3=2,1,H3)</f>
        <v>1</v>
      </c>
      <c r="L3" t="s">
        <v>37</v>
      </c>
      <c r="M3">
        <f>COUNT(E19:E72)</f>
        <v>54</v>
      </c>
      <c r="N3">
        <f>SUM(G19:G72)</f>
        <v>23</v>
      </c>
      <c r="O3">
        <f>SUM(I19:I72)</f>
        <v>18</v>
      </c>
      <c r="P3" s="7">
        <f t="shared" ref="P3:P7" si="1">N3/M3</f>
        <v>0.42592592592592593</v>
      </c>
      <c r="Q3" s="7">
        <f t="shared" ref="Q3:Q7" si="2">O3/M3</f>
        <v>0.33333333333333331</v>
      </c>
    </row>
    <row r="4" spans="1:17" x14ac:dyDescent="0.25">
      <c r="A4" s="1">
        <v>44286</v>
      </c>
      <c r="B4" t="s">
        <v>22</v>
      </c>
      <c r="C4" t="s">
        <v>7</v>
      </c>
      <c r="D4" s="2" t="s">
        <v>10</v>
      </c>
      <c r="E4">
        <v>1</v>
      </c>
      <c r="F4">
        <v>10</v>
      </c>
      <c r="G4">
        <v>0</v>
      </c>
      <c r="H4">
        <v>1</v>
      </c>
      <c r="I4">
        <f t="shared" si="0"/>
        <v>1</v>
      </c>
      <c r="L4" t="s">
        <v>38</v>
      </c>
      <c r="M4">
        <f>COUNT(E73:E87)</f>
        <v>15</v>
      </c>
      <c r="N4">
        <f>SUM(G73:G87)</f>
        <v>8</v>
      </c>
      <c r="O4">
        <f>SUM(I73:I87)</f>
        <v>7</v>
      </c>
      <c r="P4" s="7">
        <f t="shared" si="1"/>
        <v>0.53333333333333333</v>
      </c>
      <c r="Q4" s="7">
        <f t="shared" si="2"/>
        <v>0.46666666666666667</v>
      </c>
    </row>
    <row r="5" spans="1:17" x14ac:dyDescent="0.25">
      <c r="A5" s="1">
        <v>44286</v>
      </c>
      <c r="B5" t="s">
        <v>22</v>
      </c>
      <c r="C5" t="s">
        <v>7</v>
      </c>
      <c r="D5" s="2" t="s">
        <v>11</v>
      </c>
      <c r="E5">
        <v>8</v>
      </c>
      <c r="F5">
        <v>8</v>
      </c>
      <c r="G5">
        <v>0</v>
      </c>
      <c r="H5">
        <v>1</v>
      </c>
      <c r="I5">
        <f t="shared" si="0"/>
        <v>1</v>
      </c>
      <c r="L5" t="s">
        <v>46</v>
      </c>
      <c r="M5">
        <f>COUNT(E88:E98)</f>
        <v>11</v>
      </c>
      <c r="N5">
        <f>SUM(G88:G98)</f>
        <v>3</v>
      </c>
      <c r="O5">
        <f>SUM(I88:I98)</f>
        <v>2</v>
      </c>
      <c r="P5" s="7">
        <f t="shared" si="1"/>
        <v>0.27272727272727271</v>
      </c>
      <c r="Q5" s="7">
        <f t="shared" si="2"/>
        <v>0.18181818181818182</v>
      </c>
    </row>
    <row r="6" spans="1:17" x14ac:dyDescent="0.25">
      <c r="A6" s="1">
        <v>44286</v>
      </c>
      <c r="B6" t="s">
        <v>22</v>
      </c>
      <c r="C6" t="s">
        <v>7</v>
      </c>
      <c r="D6" s="2" t="s">
        <v>10</v>
      </c>
      <c r="E6">
        <v>1</v>
      </c>
      <c r="F6">
        <v>4</v>
      </c>
      <c r="G6">
        <v>1</v>
      </c>
      <c r="H6">
        <v>1</v>
      </c>
      <c r="I6">
        <f t="shared" si="0"/>
        <v>1</v>
      </c>
      <c r="L6" t="s">
        <v>48</v>
      </c>
      <c r="M6">
        <f>COUNT(E99:E100)</f>
        <v>2</v>
      </c>
      <c r="N6">
        <f>SUM(G99:G100)</f>
        <v>2</v>
      </c>
      <c r="O6">
        <f>SUM(I99:I100)</f>
        <v>0</v>
      </c>
      <c r="P6" s="7">
        <f t="shared" si="1"/>
        <v>1</v>
      </c>
      <c r="Q6" s="7">
        <f t="shared" si="2"/>
        <v>0</v>
      </c>
    </row>
    <row r="7" spans="1:17" x14ac:dyDescent="0.25">
      <c r="A7" s="1">
        <v>44286</v>
      </c>
      <c r="B7" t="s">
        <v>22</v>
      </c>
      <c r="C7" t="s">
        <v>7</v>
      </c>
      <c r="D7" s="2" t="s">
        <v>12</v>
      </c>
      <c r="E7">
        <v>1</v>
      </c>
      <c r="F7">
        <v>1</v>
      </c>
      <c r="G7">
        <v>1</v>
      </c>
      <c r="H7">
        <v>1</v>
      </c>
      <c r="I7">
        <f t="shared" si="0"/>
        <v>1</v>
      </c>
      <c r="L7" t="s">
        <v>50</v>
      </c>
      <c r="M7">
        <f>COUNT(E101:E115)</f>
        <v>15</v>
      </c>
      <c r="N7">
        <f>SUM(G101:G115)</f>
        <v>14</v>
      </c>
      <c r="O7">
        <f>SUM(I101:I115)</f>
        <v>15</v>
      </c>
      <c r="P7" s="7">
        <f t="shared" si="1"/>
        <v>0.93333333333333335</v>
      </c>
      <c r="Q7" s="7">
        <f t="shared" si="2"/>
        <v>1</v>
      </c>
    </row>
    <row r="8" spans="1:17" x14ac:dyDescent="0.25">
      <c r="A8" s="1">
        <v>44286</v>
      </c>
      <c r="B8" t="s">
        <v>22</v>
      </c>
      <c r="C8" t="s">
        <v>7</v>
      </c>
      <c r="D8" s="2" t="s">
        <v>13</v>
      </c>
      <c r="E8">
        <v>1</v>
      </c>
      <c r="F8">
        <v>2</v>
      </c>
      <c r="G8">
        <v>0</v>
      </c>
      <c r="H8">
        <v>0</v>
      </c>
      <c r="I8">
        <f t="shared" si="0"/>
        <v>0</v>
      </c>
    </row>
    <row r="9" spans="1:17" x14ac:dyDescent="0.25">
      <c r="A9" s="1">
        <v>44286</v>
      </c>
      <c r="B9" t="s">
        <v>22</v>
      </c>
      <c r="C9" t="s">
        <v>7</v>
      </c>
      <c r="D9" s="2" t="s">
        <v>14</v>
      </c>
      <c r="E9">
        <v>2</v>
      </c>
      <c r="F9">
        <v>30</v>
      </c>
      <c r="G9">
        <v>1</v>
      </c>
      <c r="H9">
        <v>1</v>
      </c>
      <c r="I9">
        <f t="shared" si="0"/>
        <v>1</v>
      </c>
    </row>
    <row r="10" spans="1:17" x14ac:dyDescent="0.25">
      <c r="A10" s="1">
        <v>44286</v>
      </c>
      <c r="B10" t="s">
        <v>22</v>
      </c>
      <c r="C10" t="s">
        <v>7</v>
      </c>
      <c r="D10" s="2" t="s">
        <v>15</v>
      </c>
      <c r="E10">
        <v>4</v>
      </c>
      <c r="F10">
        <v>20</v>
      </c>
      <c r="G10">
        <v>1</v>
      </c>
      <c r="H10">
        <v>1</v>
      </c>
      <c r="I10">
        <f t="shared" si="0"/>
        <v>1</v>
      </c>
    </row>
    <row r="11" spans="1:17" x14ac:dyDescent="0.25">
      <c r="A11" s="1">
        <v>44286</v>
      </c>
      <c r="B11" t="s">
        <v>22</v>
      </c>
      <c r="C11" t="s">
        <v>7</v>
      </c>
      <c r="D11" s="2" t="s">
        <v>11</v>
      </c>
      <c r="E11">
        <v>8</v>
      </c>
      <c r="F11">
        <v>10</v>
      </c>
      <c r="G11">
        <v>0</v>
      </c>
      <c r="H11">
        <v>1</v>
      </c>
      <c r="I11">
        <f t="shared" si="0"/>
        <v>1</v>
      </c>
    </row>
    <row r="12" spans="1:17" x14ac:dyDescent="0.25">
      <c r="A12" s="1">
        <v>44285</v>
      </c>
      <c r="B12" t="s">
        <v>22</v>
      </c>
      <c r="C12" t="s">
        <v>16</v>
      </c>
      <c r="D12" s="2" t="s">
        <v>17</v>
      </c>
      <c r="E12">
        <v>8</v>
      </c>
      <c r="F12">
        <v>30</v>
      </c>
      <c r="G12">
        <v>0</v>
      </c>
      <c r="H12">
        <v>0</v>
      </c>
      <c r="I12">
        <f t="shared" si="0"/>
        <v>0</v>
      </c>
    </row>
    <row r="13" spans="1:17" x14ac:dyDescent="0.25">
      <c r="A13" s="1">
        <v>44285</v>
      </c>
      <c r="B13" t="s">
        <v>22</v>
      </c>
      <c r="C13" t="s">
        <v>16</v>
      </c>
      <c r="D13" s="2" t="s">
        <v>18</v>
      </c>
      <c r="E13">
        <v>4</v>
      </c>
      <c r="F13">
        <v>1</v>
      </c>
      <c r="G13">
        <v>1</v>
      </c>
      <c r="H13">
        <v>1</v>
      </c>
      <c r="I13">
        <f t="shared" si="0"/>
        <v>1</v>
      </c>
    </row>
    <row r="14" spans="1:17" x14ac:dyDescent="0.25">
      <c r="A14" s="1">
        <v>44285</v>
      </c>
      <c r="B14" t="s">
        <v>22</v>
      </c>
      <c r="C14" t="s">
        <v>16</v>
      </c>
      <c r="D14" s="2" t="s">
        <v>19</v>
      </c>
      <c r="E14">
        <v>3</v>
      </c>
      <c r="F14">
        <v>1</v>
      </c>
      <c r="G14">
        <v>0</v>
      </c>
      <c r="H14">
        <v>0</v>
      </c>
      <c r="I14">
        <f t="shared" si="0"/>
        <v>0</v>
      </c>
    </row>
    <row r="15" spans="1:17" x14ac:dyDescent="0.25">
      <c r="A15" s="1">
        <v>44285</v>
      </c>
      <c r="B15" t="s">
        <v>22</v>
      </c>
      <c r="C15" t="s">
        <v>16</v>
      </c>
      <c r="D15" s="2" t="s">
        <v>20</v>
      </c>
      <c r="E15">
        <v>3</v>
      </c>
      <c r="F15">
        <v>1</v>
      </c>
      <c r="G15">
        <v>1</v>
      </c>
      <c r="H15">
        <v>1</v>
      </c>
      <c r="I15">
        <f t="shared" si="0"/>
        <v>1</v>
      </c>
    </row>
    <row r="16" spans="1:17" x14ac:dyDescent="0.25">
      <c r="A16" s="1">
        <v>44285</v>
      </c>
      <c r="B16" t="s">
        <v>22</v>
      </c>
      <c r="C16" t="s">
        <v>16</v>
      </c>
      <c r="D16" s="2" t="s">
        <v>9</v>
      </c>
      <c r="E16">
        <v>3</v>
      </c>
      <c r="F16">
        <v>4</v>
      </c>
      <c r="G16">
        <v>1</v>
      </c>
      <c r="H16">
        <v>1</v>
      </c>
      <c r="I16">
        <f t="shared" si="0"/>
        <v>1</v>
      </c>
    </row>
    <row r="17" spans="1:9" x14ac:dyDescent="0.25">
      <c r="A17" s="1">
        <v>44285</v>
      </c>
      <c r="B17" t="s">
        <v>22</v>
      </c>
      <c r="C17" t="s">
        <v>16</v>
      </c>
      <c r="D17" s="2" t="s">
        <v>14</v>
      </c>
      <c r="E17">
        <v>2</v>
      </c>
      <c r="F17">
        <v>40</v>
      </c>
      <c r="G17">
        <v>0</v>
      </c>
      <c r="H17">
        <v>0</v>
      </c>
      <c r="I17">
        <f t="shared" si="0"/>
        <v>0</v>
      </c>
    </row>
    <row r="18" spans="1:9" x14ac:dyDescent="0.25">
      <c r="A18" s="1">
        <v>44285</v>
      </c>
      <c r="B18" t="s">
        <v>22</v>
      </c>
      <c r="C18" t="s">
        <v>16</v>
      </c>
      <c r="D18" s="2" t="s">
        <v>15</v>
      </c>
      <c r="E18">
        <v>4</v>
      </c>
      <c r="F18">
        <v>3</v>
      </c>
      <c r="G18">
        <v>1</v>
      </c>
      <c r="H18">
        <v>0</v>
      </c>
      <c r="I18">
        <f t="shared" si="0"/>
        <v>0</v>
      </c>
    </row>
    <row r="19" spans="1:9" x14ac:dyDescent="0.25">
      <c r="A19" s="1">
        <v>44286</v>
      </c>
      <c r="B19" t="s">
        <v>37</v>
      </c>
      <c r="C19" t="s">
        <v>7</v>
      </c>
      <c r="D19" s="3" t="s">
        <v>23</v>
      </c>
      <c r="E19">
        <v>6</v>
      </c>
      <c r="F19">
        <v>2</v>
      </c>
      <c r="G19">
        <v>1</v>
      </c>
      <c r="H19">
        <v>2</v>
      </c>
      <c r="I19">
        <f t="shared" si="0"/>
        <v>1</v>
      </c>
    </row>
    <row r="20" spans="1:9" x14ac:dyDescent="0.25">
      <c r="A20" s="1">
        <v>44286</v>
      </c>
      <c r="B20" t="s">
        <v>37</v>
      </c>
      <c r="C20" t="s">
        <v>7</v>
      </c>
      <c r="D20" s="3" t="s">
        <v>20</v>
      </c>
      <c r="E20">
        <v>3</v>
      </c>
      <c r="F20">
        <v>45</v>
      </c>
      <c r="G20">
        <v>1</v>
      </c>
      <c r="H20">
        <v>2</v>
      </c>
      <c r="I20">
        <f t="shared" si="0"/>
        <v>1</v>
      </c>
    </row>
    <row r="21" spans="1:9" x14ac:dyDescent="0.25">
      <c r="A21" s="1">
        <v>44286</v>
      </c>
      <c r="B21" t="s">
        <v>37</v>
      </c>
      <c r="C21" t="s">
        <v>7</v>
      </c>
      <c r="D21" s="3" t="s">
        <v>20</v>
      </c>
      <c r="E21">
        <v>3</v>
      </c>
      <c r="F21">
        <v>11</v>
      </c>
      <c r="G21">
        <v>1</v>
      </c>
      <c r="H21">
        <v>1</v>
      </c>
      <c r="I21">
        <f t="shared" si="0"/>
        <v>1</v>
      </c>
    </row>
    <row r="22" spans="1:9" x14ac:dyDescent="0.25">
      <c r="A22" s="1">
        <v>44286</v>
      </c>
      <c r="B22" t="s">
        <v>37</v>
      </c>
      <c r="C22" t="s">
        <v>7</v>
      </c>
      <c r="D22" s="4" t="s">
        <v>24</v>
      </c>
      <c r="E22">
        <v>1</v>
      </c>
      <c r="F22">
        <v>5</v>
      </c>
      <c r="G22">
        <v>1</v>
      </c>
      <c r="H22">
        <v>2</v>
      </c>
      <c r="I22">
        <f t="shared" si="0"/>
        <v>1</v>
      </c>
    </row>
    <row r="23" spans="1:9" x14ac:dyDescent="0.25">
      <c r="A23" s="1">
        <v>44286</v>
      </c>
      <c r="B23" t="s">
        <v>37</v>
      </c>
      <c r="C23" t="s">
        <v>7</v>
      </c>
      <c r="D23" s="4" t="s">
        <v>10</v>
      </c>
      <c r="E23">
        <v>1</v>
      </c>
      <c r="F23">
        <v>2</v>
      </c>
      <c r="G23">
        <v>1</v>
      </c>
      <c r="H23">
        <v>2</v>
      </c>
      <c r="I23">
        <f t="shared" si="0"/>
        <v>1</v>
      </c>
    </row>
    <row r="24" spans="1:9" x14ac:dyDescent="0.25">
      <c r="A24" s="1">
        <v>44286</v>
      </c>
      <c r="B24" t="s">
        <v>37</v>
      </c>
      <c r="C24" t="s">
        <v>7</v>
      </c>
      <c r="D24" s="4" t="s">
        <v>25</v>
      </c>
      <c r="E24">
        <v>5</v>
      </c>
      <c r="F24">
        <v>2</v>
      </c>
      <c r="G24">
        <v>1</v>
      </c>
      <c r="H24">
        <v>2</v>
      </c>
      <c r="I24">
        <f t="shared" si="0"/>
        <v>1</v>
      </c>
    </row>
    <row r="25" spans="1:9" x14ac:dyDescent="0.25">
      <c r="A25" s="1">
        <v>44285</v>
      </c>
      <c r="B25" t="s">
        <v>37</v>
      </c>
      <c r="C25" t="s">
        <v>16</v>
      </c>
      <c r="D25" s="4" t="s">
        <v>23</v>
      </c>
      <c r="E25">
        <v>6</v>
      </c>
      <c r="F25">
        <v>1</v>
      </c>
      <c r="G25">
        <v>1</v>
      </c>
      <c r="H25">
        <v>1</v>
      </c>
      <c r="I25">
        <f t="shared" si="0"/>
        <v>1</v>
      </c>
    </row>
    <row r="26" spans="1:9" x14ac:dyDescent="0.25">
      <c r="A26" s="1">
        <v>44286</v>
      </c>
      <c r="B26" t="s">
        <v>37</v>
      </c>
      <c r="C26" t="s">
        <v>16</v>
      </c>
      <c r="D26" s="3" t="s">
        <v>23</v>
      </c>
      <c r="E26">
        <v>6</v>
      </c>
      <c r="F26">
        <v>6</v>
      </c>
      <c r="G26">
        <v>0</v>
      </c>
      <c r="H26">
        <v>1</v>
      </c>
      <c r="I26">
        <f t="shared" si="0"/>
        <v>1</v>
      </c>
    </row>
    <row r="27" spans="1:9" x14ac:dyDescent="0.25">
      <c r="A27" s="1">
        <v>44286</v>
      </c>
      <c r="B27" t="s">
        <v>37</v>
      </c>
      <c r="C27" t="s">
        <v>16</v>
      </c>
      <c r="D27" s="3" t="s">
        <v>26</v>
      </c>
      <c r="E27">
        <v>8</v>
      </c>
      <c r="F27">
        <v>6</v>
      </c>
      <c r="G27">
        <v>1</v>
      </c>
      <c r="H27">
        <v>1</v>
      </c>
      <c r="I27">
        <f t="shared" si="0"/>
        <v>1</v>
      </c>
    </row>
    <row r="28" spans="1:9" x14ac:dyDescent="0.25">
      <c r="A28" s="1">
        <v>44286</v>
      </c>
      <c r="B28" t="s">
        <v>37</v>
      </c>
      <c r="C28" t="s">
        <v>16</v>
      </c>
      <c r="D28" s="4" t="s">
        <v>27</v>
      </c>
      <c r="E28">
        <v>8</v>
      </c>
      <c r="F28">
        <v>8</v>
      </c>
      <c r="G28">
        <v>0</v>
      </c>
      <c r="H28">
        <v>0</v>
      </c>
      <c r="I28">
        <f t="shared" si="0"/>
        <v>0</v>
      </c>
    </row>
    <row r="29" spans="1:9" x14ac:dyDescent="0.25">
      <c r="A29" s="1">
        <v>44286</v>
      </c>
      <c r="B29" t="s">
        <v>37</v>
      </c>
      <c r="C29" t="s">
        <v>16</v>
      </c>
      <c r="D29" s="4" t="s">
        <v>28</v>
      </c>
      <c r="E29">
        <v>4</v>
      </c>
      <c r="F29">
        <v>7</v>
      </c>
      <c r="G29">
        <v>0</v>
      </c>
      <c r="H29">
        <v>0</v>
      </c>
      <c r="I29">
        <f t="shared" si="0"/>
        <v>0</v>
      </c>
    </row>
    <row r="30" spans="1:9" x14ac:dyDescent="0.25">
      <c r="A30" s="1">
        <v>44286</v>
      </c>
      <c r="B30" t="s">
        <v>37</v>
      </c>
      <c r="C30" t="s">
        <v>16</v>
      </c>
      <c r="D30" s="4" t="s">
        <v>29</v>
      </c>
      <c r="E30">
        <v>8</v>
      </c>
      <c r="F30">
        <v>10</v>
      </c>
      <c r="G30">
        <v>0</v>
      </c>
      <c r="H30">
        <v>0</v>
      </c>
      <c r="I30">
        <f t="shared" si="0"/>
        <v>0</v>
      </c>
    </row>
    <row r="31" spans="1:9" x14ac:dyDescent="0.25">
      <c r="A31" s="1">
        <v>44286</v>
      </c>
      <c r="B31" t="s">
        <v>37</v>
      </c>
      <c r="C31" t="s">
        <v>16</v>
      </c>
      <c r="D31" s="4" t="s">
        <v>30</v>
      </c>
      <c r="E31">
        <v>3</v>
      </c>
      <c r="F31">
        <v>2</v>
      </c>
      <c r="G31">
        <v>1</v>
      </c>
      <c r="H31">
        <v>0</v>
      </c>
      <c r="I31">
        <f t="shared" si="0"/>
        <v>0</v>
      </c>
    </row>
    <row r="32" spans="1:9" x14ac:dyDescent="0.25">
      <c r="A32" s="1">
        <v>44286</v>
      </c>
      <c r="B32" t="s">
        <v>37</v>
      </c>
      <c r="C32" t="s">
        <v>16</v>
      </c>
      <c r="D32" s="4" t="s">
        <v>26</v>
      </c>
      <c r="E32">
        <v>8</v>
      </c>
      <c r="F32">
        <v>4</v>
      </c>
      <c r="G32">
        <v>1</v>
      </c>
      <c r="H32">
        <v>0</v>
      </c>
      <c r="I32">
        <f t="shared" si="0"/>
        <v>0</v>
      </c>
    </row>
    <row r="33" spans="1:9" x14ac:dyDescent="0.25">
      <c r="A33" s="1">
        <v>44286</v>
      </c>
      <c r="B33" t="s">
        <v>37</v>
      </c>
      <c r="C33" t="s">
        <v>16</v>
      </c>
      <c r="D33" s="4" t="s">
        <v>26</v>
      </c>
      <c r="E33">
        <v>8</v>
      </c>
      <c r="F33">
        <v>5</v>
      </c>
      <c r="G33">
        <v>0</v>
      </c>
      <c r="H33">
        <v>0</v>
      </c>
      <c r="I33">
        <f t="shared" si="0"/>
        <v>0</v>
      </c>
    </row>
    <row r="34" spans="1:9" x14ac:dyDescent="0.25">
      <c r="A34" s="1">
        <v>44286</v>
      </c>
      <c r="B34" t="s">
        <v>37</v>
      </c>
      <c r="C34" t="s">
        <v>16</v>
      </c>
      <c r="D34" s="3" t="s">
        <v>31</v>
      </c>
      <c r="E34">
        <v>2</v>
      </c>
      <c r="F34">
        <v>4</v>
      </c>
      <c r="G34">
        <v>0</v>
      </c>
      <c r="H34">
        <v>0</v>
      </c>
      <c r="I34">
        <f t="shared" si="0"/>
        <v>0</v>
      </c>
    </row>
    <row r="35" spans="1:9" x14ac:dyDescent="0.25">
      <c r="A35" s="1">
        <v>44286</v>
      </c>
      <c r="B35" t="s">
        <v>37</v>
      </c>
      <c r="C35" t="s">
        <v>16</v>
      </c>
      <c r="D35" s="4" t="s">
        <v>26</v>
      </c>
      <c r="E35">
        <v>8</v>
      </c>
      <c r="F35">
        <v>7</v>
      </c>
      <c r="G35">
        <v>0</v>
      </c>
      <c r="H35">
        <v>0</v>
      </c>
      <c r="I35">
        <f t="shared" si="0"/>
        <v>0</v>
      </c>
    </row>
    <row r="36" spans="1:9" x14ac:dyDescent="0.25">
      <c r="A36" s="1">
        <v>44286</v>
      </c>
      <c r="B36" t="s">
        <v>37</v>
      </c>
      <c r="C36" t="s">
        <v>16</v>
      </c>
      <c r="D36" s="4" t="s">
        <v>28</v>
      </c>
      <c r="E36">
        <v>4</v>
      </c>
      <c r="F36">
        <v>9</v>
      </c>
      <c r="G36">
        <v>0</v>
      </c>
      <c r="H36">
        <v>0</v>
      </c>
      <c r="I36">
        <f t="shared" si="0"/>
        <v>0</v>
      </c>
    </row>
    <row r="37" spans="1:9" x14ac:dyDescent="0.25">
      <c r="A37" s="1">
        <v>44286</v>
      </c>
      <c r="B37" t="s">
        <v>37</v>
      </c>
      <c r="C37" t="s">
        <v>16</v>
      </c>
      <c r="D37" s="4" t="s">
        <v>26</v>
      </c>
      <c r="E37">
        <v>8</v>
      </c>
      <c r="F37">
        <v>3</v>
      </c>
      <c r="G37">
        <v>0</v>
      </c>
      <c r="H37">
        <v>0</v>
      </c>
      <c r="I37">
        <f t="shared" si="0"/>
        <v>0</v>
      </c>
    </row>
    <row r="38" spans="1:9" x14ac:dyDescent="0.25">
      <c r="A38" s="1">
        <v>44286</v>
      </c>
      <c r="B38" t="s">
        <v>37</v>
      </c>
      <c r="C38" t="s">
        <v>16</v>
      </c>
      <c r="D38" s="4" t="s">
        <v>26</v>
      </c>
      <c r="E38">
        <v>8</v>
      </c>
      <c r="F38">
        <v>7</v>
      </c>
      <c r="G38">
        <v>0</v>
      </c>
      <c r="H38">
        <v>0</v>
      </c>
      <c r="I38">
        <f t="shared" si="0"/>
        <v>0</v>
      </c>
    </row>
    <row r="39" spans="1:9" x14ac:dyDescent="0.25">
      <c r="A39" s="1">
        <v>44286</v>
      </c>
      <c r="B39" t="s">
        <v>37</v>
      </c>
      <c r="C39" t="s">
        <v>16</v>
      </c>
      <c r="D39" s="4" t="s">
        <v>26</v>
      </c>
      <c r="E39">
        <v>8</v>
      </c>
      <c r="F39">
        <v>9</v>
      </c>
      <c r="G39">
        <v>1</v>
      </c>
      <c r="H39">
        <v>0</v>
      </c>
      <c r="I39">
        <f t="shared" si="0"/>
        <v>0</v>
      </c>
    </row>
    <row r="40" spans="1:9" x14ac:dyDescent="0.25">
      <c r="A40" s="1">
        <v>44286</v>
      </c>
      <c r="B40" t="s">
        <v>37</v>
      </c>
      <c r="C40" t="s">
        <v>16</v>
      </c>
      <c r="D40" s="3" t="s">
        <v>14</v>
      </c>
      <c r="E40">
        <v>2</v>
      </c>
      <c r="F40">
        <v>28</v>
      </c>
      <c r="G40">
        <v>0</v>
      </c>
      <c r="H40">
        <v>0</v>
      </c>
      <c r="I40">
        <f t="shared" si="0"/>
        <v>0</v>
      </c>
    </row>
    <row r="41" spans="1:9" x14ac:dyDescent="0.25">
      <c r="A41" s="1">
        <v>44286</v>
      </c>
      <c r="B41" t="s">
        <v>37</v>
      </c>
      <c r="C41" t="s">
        <v>16</v>
      </c>
      <c r="D41" s="4" t="s">
        <v>26</v>
      </c>
      <c r="E41">
        <v>8</v>
      </c>
      <c r="F41">
        <v>14</v>
      </c>
      <c r="G41">
        <v>0</v>
      </c>
      <c r="H41">
        <v>0</v>
      </c>
      <c r="I41">
        <f t="shared" si="0"/>
        <v>0</v>
      </c>
    </row>
    <row r="42" spans="1:9" x14ac:dyDescent="0.25">
      <c r="A42" s="1">
        <v>44286</v>
      </c>
      <c r="B42" t="s">
        <v>37</v>
      </c>
      <c r="C42" t="s">
        <v>16</v>
      </c>
      <c r="D42" s="4" t="s">
        <v>26</v>
      </c>
      <c r="E42">
        <v>8</v>
      </c>
      <c r="F42">
        <v>7</v>
      </c>
      <c r="G42">
        <v>0</v>
      </c>
      <c r="H42">
        <v>0</v>
      </c>
      <c r="I42">
        <f t="shared" si="0"/>
        <v>0</v>
      </c>
    </row>
    <row r="43" spans="1:9" x14ac:dyDescent="0.25">
      <c r="A43" s="1">
        <v>44286</v>
      </c>
      <c r="B43" t="s">
        <v>37</v>
      </c>
      <c r="C43" t="s">
        <v>16</v>
      </c>
      <c r="D43" s="4" t="s">
        <v>15</v>
      </c>
      <c r="E43">
        <v>4</v>
      </c>
      <c r="F43">
        <v>4</v>
      </c>
      <c r="G43">
        <v>1</v>
      </c>
      <c r="H43">
        <v>1</v>
      </c>
      <c r="I43">
        <f t="shared" si="0"/>
        <v>1</v>
      </c>
    </row>
    <row r="44" spans="1:9" x14ac:dyDescent="0.25">
      <c r="A44" s="1">
        <v>44286</v>
      </c>
      <c r="B44" t="s">
        <v>37</v>
      </c>
      <c r="C44" t="s">
        <v>16</v>
      </c>
      <c r="D44" s="4" t="s">
        <v>26</v>
      </c>
      <c r="E44">
        <v>8</v>
      </c>
      <c r="F44">
        <v>3</v>
      </c>
      <c r="G44">
        <v>1</v>
      </c>
      <c r="H44">
        <v>0</v>
      </c>
      <c r="I44">
        <f t="shared" si="0"/>
        <v>0</v>
      </c>
    </row>
    <row r="45" spans="1:9" x14ac:dyDescent="0.25">
      <c r="A45" s="1">
        <v>44286</v>
      </c>
      <c r="B45" t="s">
        <v>37</v>
      </c>
      <c r="C45" t="s">
        <v>16</v>
      </c>
      <c r="D45" s="4" t="s">
        <v>15</v>
      </c>
      <c r="E45">
        <v>4</v>
      </c>
      <c r="F45">
        <v>4</v>
      </c>
      <c r="G45">
        <v>1</v>
      </c>
      <c r="H45">
        <v>0</v>
      </c>
      <c r="I45">
        <f t="shared" si="0"/>
        <v>0</v>
      </c>
    </row>
    <row r="46" spans="1:9" x14ac:dyDescent="0.25">
      <c r="A46" s="1">
        <v>44286</v>
      </c>
      <c r="B46" t="s">
        <v>37</v>
      </c>
      <c r="C46" t="s">
        <v>16</v>
      </c>
      <c r="D46" s="4" t="s">
        <v>27</v>
      </c>
      <c r="E46">
        <v>8</v>
      </c>
      <c r="F46">
        <v>11</v>
      </c>
      <c r="G46">
        <v>1</v>
      </c>
      <c r="H46">
        <v>0</v>
      </c>
      <c r="I46">
        <f t="shared" si="0"/>
        <v>0</v>
      </c>
    </row>
    <row r="47" spans="1:9" x14ac:dyDescent="0.25">
      <c r="A47" s="1">
        <v>44286</v>
      </c>
      <c r="B47" t="s">
        <v>37</v>
      </c>
      <c r="C47" t="s">
        <v>16</v>
      </c>
      <c r="D47" s="3" t="s">
        <v>32</v>
      </c>
      <c r="E47">
        <v>5</v>
      </c>
      <c r="F47">
        <v>43</v>
      </c>
      <c r="G47">
        <v>1</v>
      </c>
      <c r="H47">
        <v>1</v>
      </c>
      <c r="I47">
        <f t="shared" si="0"/>
        <v>1</v>
      </c>
    </row>
    <row r="48" spans="1:9" x14ac:dyDescent="0.25">
      <c r="A48" s="1">
        <v>44286</v>
      </c>
      <c r="B48" t="s">
        <v>37</v>
      </c>
      <c r="C48" t="s">
        <v>16</v>
      </c>
      <c r="D48" s="3" t="s">
        <v>33</v>
      </c>
      <c r="E48">
        <v>2</v>
      </c>
      <c r="F48">
        <v>7</v>
      </c>
      <c r="G48">
        <v>0</v>
      </c>
      <c r="H48">
        <v>0</v>
      </c>
      <c r="I48">
        <f t="shared" si="0"/>
        <v>0</v>
      </c>
    </row>
    <row r="49" spans="1:9" x14ac:dyDescent="0.25">
      <c r="A49" s="1">
        <v>44286</v>
      </c>
      <c r="B49" t="s">
        <v>37</v>
      </c>
      <c r="C49" t="s">
        <v>16</v>
      </c>
      <c r="D49" s="3" t="s">
        <v>33</v>
      </c>
      <c r="E49">
        <v>2</v>
      </c>
      <c r="F49">
        <v>23</v>
      </c>
      <c r="G49">
        <v>0</v>
      </c>
      <c r="H49">
        <v>0</v>
      </c>
      <c r="I49">
        <f t="shared" si="0"/>
        <v>0</v>
      </c>
    </row>
    <row r="50" spans="1:9" x14ac:dyDescent="0.25">
      <c r="A50" s="1">
        <v>44286</v>
      </c>
      <c r="B50" t="s">
        <v>37</v>
      </c>
      <c r="C50" t="s">
        <v>16</v>
      </c>
      <c r="D50" s="4" t="s">
        <v>34</v>
      </c>
      <c r="E50">
        <v>8</v>
      </c>
      <c r="F50">
        <v>31</v>
      </c>
      <c r="G50">
        <v>0</v>
      </c>
      <c r="H50">
        <v>0</v>
      </c>
      <c r="I50">
        <f t="shared" si="0"/>
        <v>0</v>
      </c>
    </row>
    <row r="51" spans="1:9" x14ac:dyDescent="0.25">
      <c r="A51" s="1">
        <v>44286</v>
      </c>
      <c r="B51" t="s">
        <v>37</v>
      </c>
      <c r="C51" t="s">
        <v>16</v>
      </c>
      <c r="D51" s="4" t="s">
        <v>35</v>
      </c>
      <c r="E51">
        <v>6</v>
      </c>
      <c r="F51">
        <v>7</v>
      </c>
      <c r="G51">
        <v>1</v>
      </c>
      <c r="H51">
        <v>0</v>
      </c>
      <c r="I51">
        <f t="shared" si="0"/>
        <v>0</v>
      </c>
    </row>
    <row r="52" spans="1:9" x14ac:dyDescent="0.25">
      <c r="A52" s="1">
        <v>44286</v>
      </c>
      <c r="B52" t="s">
        <v>37</v>
      </c>
      <c r="C52" t="s">
        <v>16</v>
      </c>
      <c r="D52" s="4" t="s">
        <v>33</v>
      </c>
      <c r="E52">
        <v>2</v>
      </c>
      <c r="F52">
        <v>64</v>
      </c>
      <c r="G52">
        <v>0</v>
      </c>
      <c r="H52">
        <v>0</v>
      </c>
      <c r="I52">
        <f t="shared" si="0"/>
        <v>0</v>
      </c>
    </row>
    <row r="53" spans="1:9" x14ac:dyDescent="0.25">
      <c r="A53" s="1">
        <v>44285</v>
      </c>
      <c r="B53" t="s">
        <v>37</v>
      </c>
      <c r="C53" t="s">
        <v>7</v>
      </c>
      <c r="D53" s="4" t="s">
        <v>19</v>
      </c>
      <c r="E53">
        <v>3</v>
      </c>
      <c r="F53">
        <v>1</v>
      </c>
      <c r="G53">
        <v>0</v>
      </c>
      <c r="H53">
        <v>1</v>
      </c>
      <c r="I53">
        <f t="shared" si="0"/>
        <v>1</v>
      </c>
    </row>
    <row r="54" spans="1:9" x14ac:dyDescent="0.25">
      <c r="A54" s="1">
        <v>44285</v>
      </c>
      <c r="B54" t="s">
        <v>37</v>
      </c>
      <c r="C54" t="s">
        <v>7</v>
      </c>
      <c r="D54" s="3" t="s">
        <v>19</v>
      </c>
      <c r="E54">
        <v>3</v>
      </c>
      <c r="F54">
        <v>19</v>
      </c>
      <c r="G54">
        <v>0</v>
      </c>
      <c r="H54">
        <v>0</v>
      </c>
      <c r="I54">
        <f t="shared" si="0"/>
        <v>0</v>
      </c>
    </row>
    <row r="55" spans="1:9" x14ac:dyDescent="0.25">
      <c r="A55" s="1">
        <v>44285</v>
      </c>
      <c r="B55" t="s">
        <v>37</v>
      </c>
      <c r="C55" t="s">
        <v>7</v>
      </c>
      <c r="D55" s="3" t="s">
        <v>14</v>
      </c>
      <c r="E55">
        <v>2</v>
      </c>
      <c r="F55">
        <v>9</v>
      </c>
      <c r="G55">
        <v>0</v>
      </c>
      <c r="H55">
        <v>1</v>
      </c>
      <c r="I55">
        <f t="shared" si="0"/>
        <v>1</v>
      </c>
    </row>
    <row r="56" spans="1:9" x14ac:dyDescent="0.25">
      <c r="A56" s="1">
        <v>44285</v>
      </c>
      <c r="B56" t="s">
        <v>37</v>
      </c>
      <c r="C56" t="s">
        <v>7</v>
      </c>
      <c r="D56" s="4" t="s">
        <v>36</v>
      </c>
      <c r="E56">
        <v>1</v>
      </c>
      <c r="F56">
        <v>7</v>
      </c>
      <c r="G56">
        <v>0</v>
      </c>
      <c r="H56">
        <v>0</v>
      </c>
      <c r="I56">
        <f t="shared" si="0"/>
        <v>0</v>
      </c>
    </row>
    <row r="57" spans="1:9" x14ac:dyDescent="0.25">
      <c r="A57" s="1">
        <v>44285</v>
      </c>
      <c r="B57" t="s">
        <v>37</v>
      </c>
      <c r="C57" t="s">
        <v>7</v>
      </c>
      <c r="D57" s="4" t="s">
        <v>19</v>
      </c>
      <c r="E57">
        <v>3</v>
      </c>
      <c r="F57">
        <v>4</v>
      </c>
      <c r="G57">
        <v>0</v>
      </c>
      <c r="H57">
        <v>0</v>
      </c>
      <c r="I57">
        <f t="shared" si="0"/>
        <v>0</v>
      </c>
    </row>
    <row r="58" spans="1:9" x14ac:dyDescent="0.25">
      <c r="A58" s="1">
        <v>44285</v>
      </c>
      <c r="B58" t="s">
        <v>37</v>
      </c>
      <c r="C58" t="s">
        <v>7</v>
      </c>
      <c r="D58" s="4" t="s">
        <v>36</v>
      </c>
      <c r="E58">
        <v>1</v>
      </c>
      <c r="F58">
        <v>1</v>
      </c>
      <c r="G58">
        <v>0</v>
      </c>
      <c r="H58">
        <v>0</v>
      </c>
      <c r="I58">
        <f t="shared" si="0"/>
        <v>0</v>
      </c>
    </row>
    <row r="59" spans="1:9" x14ac:dyDescent="0.25">
      <c r="A59" s="1">
        <v>44285</v>
      </c>
      <c r="B59" t="s">
        <v>37</v>
      </c>
      <c r="C59" t="s">
        <v>7</v>
      </c>
      <c r="D59" s="4" t="s">
        <v>28</v>
      </c>
      <c r="E59">
        <v>4</v>
      </c>
      <c r="F59">
        <v>9</v>
      </c>
      <c r="G59">
        <v>1</v>
      </c>
      <c r="H59">
        <v>0</v>
      </c>
      <c r="I59">
        <f t="shared" si="0"/>
        <v>0</v>
      </c>
    </row>
    <row r="60" spans="1:9" x14ac:dyDescent="0.25">
      <c r="A60" s="1">
        <v>44285</v>
      </c>
      <c r="B60" t="s">
        <v>37</v>
      </c>
      <c r="C60" t="s">
        <v>7</v>
      </c>
      <c r="D60" s="4" t="s">
        <v>35</v>
      </c>
      <c r="E60">
        <v>6</v>
      </c>
      <c r="F60">
        <v>9</v>
      </c>
      <c r="G60">
        <v>1</v>
      </c>
      <c r="H60">
        <v>1</v>
      </c>
      <c r="I60">
        <f t="shared" si="0"/>
        <v>1</v>
      </c>
    </row>
    <row r="61" spans="1:9" x14ac:dyDescent="0.25">
      <c r="A61" s="1">
        <v>44285</v>
      </c>
      <c r="B61" t="s">
        <v>37</v>
      </c>
      <c r="C61" t="s">
        <v>7</v>
      </c>
      <c r="D61" s="3" t="s">
        <v>33</v>
      </c>
      <c r="E61">
        <v>2</v>
      </c>
      <c r="F61">
        <v>7</v>
      </c>
      <c r="G61">
        <v>0</v>
      </c>
      <c r="H61">
        <v>1</v>
      </c>
      <c r="I61">
        <f t="shared" si="0"/>
        <v>1</v>
      </c>
    </row>
    <row r="62" spans="1:9" x14ac:dyDescent="0.25">
      <c r="A62" s="1">
        <v>44285</v>
      </c>
      <c r="B62" t="s">
        <v>37</v>
      </c>
      <c r="C62" t="s">
        <v>7</v>
      </c>
      <c r="D62" s="3" t="s">
        <v>20</v>
      </c>
      <c r="E62">
        <v>3</v>
      </c>
      <c r="F62">
        <v>6</v>
      </c>
      <c r="G62">
        <v>0</v>
      </c>
      <c r="H62">
        <v>1</v>
      </c>
      <c r="I62">
        <f t="shared" si="0"/>
        <v>1</v>
      </c>
    </row>
    <row r="63" spans="1:9" x14ac:dyDescent="0.25">
      <c r="A63" s="1">
        <v>44285</v>
      </c>
      <c r="B63" t="s">
        <v>37</v>
      </c>
      <c r="C63" t="s">
        <v>7</v>
      </c>
      <c r="D63" s="4" t="s">
        <v>26</v>
      </c>
      <c r="E63">
        <v>8</v>
      </c>
      <c r="F63">
        <v>49</v>
      </c>
      <c r="G63">
        <v>1</v>
      </c>
      <c r="H63">
        <v>0</v>
      </c>
      <c r="I63">
        <f t="shared" si="0"/>
        <v>0</v>
      </c>
    </row>
    <row r="64" spans="1:9" x14ac:dyDescent="0.25">
      <c r="A64" s="1">
        <v>44285</v>
      </c>
      <c r="B64" t="s">
        <v>37</v>
      </c>
      <c r="C64" t="s">
        <v>7</v>
      </c>
      <c r="D64" s="4" t="s">
        <v>15</v>
      </c>
      <c r="E64">
        <v>4</v>
      </c>
      <c r="F64">
        <v>1</v>
      </c>
      <c r="G64">
        <v>0</v>
      </c>
      <c r="H64">
        <v>1</v>
      </c>
      <c r="I64">
        <f t="shared" si="0"/>
        <v>1</v>
      </c>
    </row>
    <row r="65" spans="1:9" x14ac:dyDescent="0.25">
      <c r="A65" s="1">
        <v>44285</v>
      </c>
      <c r="B65" t="s">
        <v>37</v>
      </c>
      <c r="C65" t="s">
        <v>7</v>
      </c>
      <c r="D65" s="4" t="s">
        <v>35</v>
      </c>
      <c r="E65">
        <v>6</v>
      </c>
      <c r="F65">
        <v>5</v>
      </c>
      <c r="G65">
        <v>0</v>
      </c>
      <c r="H65">
        <v>0</v>
      </c>
      <c r="I65">
        <f t="shared" si="0"/>
        <v>0</v>
      </c>
    </row>
    <row r="66" spans="1:9" x14ac:dyDescent="0.25">
      <c r="A66" s="1">
        <v>44285</v>
      </c>
      <c r="B66" t="s">
        <v>37</v>
      </c>
      <c r="C66" t="s">
        <v>7</v>
      </c>
      <c r="D66" s="4" t="s">
        <v>26</v>
      </c>
      <c r="E66">
        <v>8</v>
      </c>
      <c r="F66">
        <v>2</v>
      </c>
      <c r="G66">
        <v>0</v>
      </c>
      <c r="H66">
        <v>1</v>
      </c>
      <c r="I66">
        <f t="shared" si="0"/>
        <v>1</v>
      </c>
    </row>
    <row r="67" spans="1:9" x14ac:dyDescent="0.25">
      <c r="A67" s="1">
        <v>44285</v>
      </c>
      <c r="B67" t="s">
        <v>37</v>
      </c>
      <c r="C67" t="s">
        <v>7</v>
      </c>
      <c r="D67" s="4" t="s">
        <v>26</v>
      </c>
      <c r="E67">
        <v>8</v>
      </c>
      <c r="F67">
        <v>9</v>
      </c>
      <c r="G67">
        <v>0</v>
      </c>
      <c r="H67">
        <v>0</v>
      </c>
      <c r="I67">
        <f t="shared" ref="I67:I115" si="3">IF(H67=2,1,H67)</f>
        <v>0</v>
      </c>
    </row>
    <row r="68" spans="1:9" x14ac:dyDescent="0.25">
      <c r="A68" s="1">
        <v>44285</v>
      </c>
      <c r="B68" t="s">
        <v>37</v>
      </c>
      <c r="C68" t="s">
        <v>7</v>
      </c>
      <c r="D68" s="3" t="s">
        <v>34</v>
      </c>
      <c r="E68">
        <v>8</v>
      </c>
      <c r="F68">
        <v>9</v>
      </c>
      <c r="G68">
        <v>0</v>
      </c>
      <c r="H68">
        <v>0</v>
      </c>
      <c r="I68">
        <f t="shared" si="3"/>
        <v>0</v>
      </c>
    </row>
    <row r="69" spans="1:9" x14ac:dyDescent="0.25">
      <c r="A69" s="1">
        <v>44285</v>
      </c>
      <c r="B69" t="s">
        <v>37</v>
      </c>
      <c r="C69" t="s">
        <v>7</v>
      </c>
      <c r="D69" s="3" t="s">
        <v>36</v>
      </c>
      <c r="E69">
        <v>1</v>
      </c>
      <c r="F69">
        <v>8</v>
      </c>
      <c r="G69">
        <v>1</v>
      </c>
      <c r="H69">
        <v>0</v>
      </c>
      <c r="I69">
        <f t="shared" si="3"/>
        <v>0</v>
      </c>
    </row>
    <row r="70" spans="1:9" x14ac:dyDescent="0.25">
      <c r="A70" s="1">
        <v>44285</v>
      </c>
      <c r="B70" t="s">
        <v>37</v>
      </c>
      <c r="C70" t="s">
        <v>7</v>
      </c>
      <c r="D70" s="4" t="s">
        <v>35</v>
      </c>
      <c r="E70">
        <v>6</v>
      </c>
      <c r="F70">
        <v>3</v>
      </c>
      <c r="G70">
        <v>0</v>
      </c>
      <c r="H70">
        <v>0</v>
      </c>
      <c r="I70">
        <f t="shared" si="3"/>
        <v>0</v>
      </c>
    </row>
    <row r="71" spans="1:9" x14ac:dyDescent="0.25">
      <c r="A71" s="1">
        <v>44285</v>
      </c>
      <c r="B71" t="s">
        <v>37</v>
      </c>
      <c r="C71" t="s">
        <v>7</v>
      </c>
      <c r="D71" s="4" t="s">
        <v>33</v>
      </c>
      <c r="E71">
        <v>2</v>
      </c>
      <c r="F71">
        <v>10</v>
      </c>
      <c r="G71">
        <v>1</v>
      </c>
      <c r="H71">
        <v>0</v>
      </c>
      <c r="I71">
        <f t="shared" si="3"/>
        <v>0</v>
      </c>
    </row>
    <row r="72" spans="1:9" x14ac:dyDescent="0.25">
      <c r="A72" s="1">
        <v>44285</v>
      </c>
      <c r="B72" t="s">
        <v>37</v>
      </c>
      <c r="C72" t="s">
        <v>7</v>
      </c>
      <c r="D72" s="4" t="s">
        <v>27</v>
      </c>
      <c r="E72">
        <v>8</v>
      </c>
      <c r="F72">
        <v>4</v>
      </c>
      <c r="G72">
        <v>1</v>
      </c>
      <c r="H72">
        <v>0</v>
      </c>
      <c r="I72">
        <f t="shared" si="3"/>
        <v>0</v>
      </c>
    </row>
    <row r="73" spans="1:9" x14ac:dyDescent="0.25">
      <c r="A73" s="1">
        <v>44286</v>
      </c>
      <c r="B73" t="s">
        <v>38</v>
      </c>
      <c r="C73" t="s">
        <v>7</v>
      </c>
      <c r="D73" s="2" t="s">
        <v>14</v>
      </c>
      <c r="E73">
        <v>2</v>
      </c>
      <c r="F73">
        <v>67</v>
      </c>
      <c r="G73">
        <v>0</v>
      </c>
      <c r="H73">
        <v>0</v>
      </c>
      <c r="I73">
        <f t="shared" si="3"/>
        <v>0</v>
      </c>
    </row>
    <row r="74" spans="1:9" x14ac:dyDescent="0.25">
      <c r="A74" s="1">
        <v>44286</v>
      </c>
      <c r="B74" t="s">
        <v>38</v>
      </c>
      <c r="C74" t="s">
        <v>7</v>
      </c>
      <c r="D74" s="2" t="s">
        <v>39</v>
      </c>
      <c r="E74">
        <v>4</v>
      </c>
      <c r="F74">
        <v>9</v>
      </c>
      <c r="G74">
        <v>1</v>
      </c>
      <c r="H74">
        <v>0</v>
      </c>
      <c r="I74">
        <f t="shared" si="3"/>
        <v>0</v>
      </c>
    </row>
    <row r="75" spans="1:9" x14ac:dyDescent="0.25">
      <c r="A75" s="1">
        <v>44286</v>
      </c>
      <c r="B75" t="s">
        <v>38</v>
      </c>
      <c r="C75" t="s">
        <v>7</v>
      </c>
      <c r="D75" s="2" t="s">
        <v>14</v>
      </c>
      <c r="E75">
        <v>2</v>
      </c>
      <c r="F75">
        <v>120</v>
      </c>
      <c r="G75">
        <v>0</v>
      </c>
      <c r="H75">
        <v>1</v>
      </c>
      <c r="I75">
        <f t="shared" si="3"/>
        <v>1</v>
      </c>
    </row>
    <row r="76" spans="1:9" x14ac:dyDescent="0.25">
      <c r="A76" s="1">
        <v>44286</v>
      </c>
      <c r="B76" t="s">
        <v>38</v>
      </c>
      <c r="C76" t="s">
        <v>7</v>
      </c>
      <c r="D76" s="2" t="s">
        <v>33</v>
      </c>
      <c r="E76">
        <v>2</v>
      </c>
      <c r="F76">
        <v>2</v>
      </c>
      <c r="G76">
        <v>1</v>
      </c>
      <c r="H76">
        <v>0</v>
      </c>
      <c r="I76">
        <f t="shared" si="3"/>
        <v>0</v>
      </c>
    </row>
    <row r="77" spans="1:9" x14ac:dyDescent="0.25">
      <c r="A77" s="1">
        <v>44286</v>
      </c>
      <c r="B77" t="s">
        <v>38</v>
      </c>
      <c r="C77" t="s">
        <v>7</v>
      </c>
      <c r="D77" s="2" t="s">
        <v>20</v>
      </c>
      <c r="E77">
        <v>3</v>
      </c>
      <c r="F77">
        <v>7</v>
      </c>
      <c r="G77">
        <v>1</v>
      </c>
      <c r="H77">
        <v>1</v>
      </c>
      <c r="I77">
        <f t="shared" si="3"/>
        <v>1</v>
      </c>
    </row>
    <row r="78" spans="1:9" x14ac:dyDescent="0.25">
      <c r="A78" s="1">
        <v>44286</v>
      </c>
      <c r="B78" t="s">
        <v>38</v>
      </c>
      <c r="C78" t="s">
        <v>7</v>
      </c>
      <c r="D78" s="2" t="s">
        <v>40</v>
      </c>
      <c r="E78">
        <v>6</v>
      </c>
      <c r="F78">
        <v>19</v>
      </c>
      <c r="G78">
        <v>1</v>
      </c>
      <c r="H78">
        <v>1</v>
      </c>
      <c r="I78">
        <f t="shared" si="3"/>
        <v>1</v>
      </c>
    </row>
    <row r="79" spans="1:9" x14ac:dyDescent="0.25">
      <c r="A79" s="1">
        <v>44286</v>
      </c>
      <c r="B79" t="s">
        <v>38</v>
      </c>
      <c r="C79" t="s">
        <v>7</v>
      </c>
      <c r="D79" s="2" t="s">
        <v>20</v>
      </c>
      <c r="E79">
        <v>3</v>
      </c>
      <c r="F79">
        <v>70</v>
      </c>
      <c r="G79">
        <v>0</v>
      </c>
      <c r="H79">
        <v>0</v>
      </c>
      <c r="I79">
        <f t="shared" si="3"/>
        <v>0</v>
      </c>
    </row>
    <row r="80" spans="1:9" x14ac:dyDescent="0.25">
      <c r="A80" s="1">
        <v>44286</v>
      </c>
      <c r="B80" t="s">
        <v>38</v>
      </c>
      <c r="C80" t="s">
        <v>7</v>
      </c>
      <c r="D80" s="2" t="s">
        <v>23</v>
      </c>
      <c r="E80">
        <v>6</v>
      </c>
      <c r="F80">
        <v>13</v>
      </c>
      <c r="G80">
        <v>1</v>
      </c>
      <c r="H80">
        <v>1</v>
      </c>
      <c r="I80">
        <f t="shared" si="3"/>
        <v>1</v>
      </c>
    </row>
    <row r="81" spans="1:9" x14ac:dyDescent="0.25">
      <c r="A81" s="1">
        <v>44286</v>
      </c>
      <c r="B81" t="s">
        <v>38</v>
      </c>
      <c r="C81" t="s">
        <v>7</v>
      </c>
      <c r="D81" s="2" t="s">
        <v>14</v>
      </c>
      <c r="E81">
        <v>2</v>
      </c>
      <c r="F81">
        <v>30</v>
      </c>
      <c r="G81">
        <v>0</v>
      </c>
      <c r="H81">
        <v>0</v>
      </c>
      <c r="I81">
        <f t="shared" si="3"/>
        <v>0</v>
      </c>
    </row>
    <row r="82" spans="1:9" x14ac:dyDescent="0.25">
      <c r="A82" s="1">
        <v>44286</v>
      </c>
      <c r="B82" t="s">
        <v>38</v>
      </c>
      <c r="C82" t="s">
        <v>7</v>
      </c>
      <c r="D82" s="2" t="s">
        <v>14</v>
      </c>
      <c r="E82">
        <v>2</v>
      </c>
      <c r="F82">
        <v>160</v>
      </c>
      <c r="G82">
        <v>0</v>
      </c>
      <c r="H82">
        <v>0</v>
      </c>
      <c r="I82">
        <f t="shared" si="3"/>
        <v>0</v>
      </c>
    </row>
    <row r="83" spans="1:9" x14ac:dyDescent="0.25">
      <c r="A83" s="1">
        <v>44286</v>
      </c>
      <c r="B83" t="s">
        <v>38</v>
      </c>
      <c r="C83" t="s">
        <v>7</v>
      </c>
      <c r="D83" s="2" t="s">
        <v>19</v>
      </c>
      <c r="E83">
        <v>3</v>
      </c>
      <c r="F83">
        <v>160</v>
      </c>
      <c r="G83">
        <v>0</v>
      </c>
      <c r="H83">
        <v>0</v>
      </c>
      <c r="I83">
        <f t="shared" si="3"/>
        <v>0</v>
      </c>
    </row>
    <row r="84" spans="1:9" x14ac:dyDescent="0.25">
      <c r="A84" s="1">
        <v>44286</v>
      </c>
      <c r="B84" t="s">
        <v>38</v>
      </c>
      <c r="C84" t="s">
        <v>7</v>
      </c>
      <c r="D84" s="2" t="s">
        <v>24</v>
      </c>
      <c r="E84">
        <v>1</v>
      </c>
      <c r="F84">
        <v>120</v>
      </c>
      <c r="G84">
        <v>0</v>
      </c>
      <c r="H84">
        <v>0</v>
      </c>
      <c r="I84">
        <f t="shared" si="3"/>
        <v>0</v>
      </c>
    </row>
    <row r="85" spans="1:9" x14ac:dyDescent="0.25">
      <c r="A85" s="1">
        <v>44286</v>
      </c>
      <c r="B85" t="s">
        <v>38</v>
      </c>
      <c r="C85" t="s">
        <v>7</v>
      </c>
      <c r="D85" s="2" t="s">
        <v>23</v>
      </c>
      <c r="E85">
        <v>6</v>
      </c>
      <c r="F85">
        <v>14</v>
      </c>
      <c r="G85">
        <v>1</v>
      </c>
      <c r="H85">
        <v>1</v>
      </c>
      <c r="I85">
        <f t="shared" si="3"/>
        <v>1</v>
      </c>
    </row>
    <row r="86" spans="1:9" x14ac:dyDescent="0.25">
      <c r="A86" s="1">
        <v>44286</v>
      </c>
      <c r="B86" t="s">
        <v>38</v>
      </c>
      <c r="C86" t="s">
        <v>7</v>
      </c>
      <c r="D86" s="2" t="s">
        <v>41</v>
      </c>
      <c r="E86">
        <v>4</v>
      </c>
      <c r="F86">
        <v>5</v>
      </c>
      <c r="G86">
        <v>1</v>
      </c>
      <c r="H86">
        <v>1</v>
      </c>
      <c r="I86">
        <f t="shared" si="3"/>
        <v>1</v>
      </c>
    </row>
    <row r="87" spans="1:9" x14ac:dyDescent="0.25">
      <c r="A87" s="1">
        <v>44286</v>
      </c>
      <c r="B87" t="s">
        <v>38</v>
      </c>
      <c r="C87" t="s">
        <v>7</v>
      </c>
      <c r="D87" s="2" t="s">
        <v>42</v>
      </c>
      <c r="E87">
        <v>1</v>
      </c>
      <c r="F87">
        <v>12</v>
      </c>
      <c r="G87">
        <v>1</v>
      </c>
      <c r="H87">
        <v>1</v>
      </c>
      <c r="I87">
        <f t="shared" si="3"/>
        <v>1</v>
      </c>
    </row>
    <row r="88" spans="1:9" x14ac:dyDescent="0.25">
      <c r="A88" s="5">
        <v>44285</v>
      </c>
      <c r="B88" t="s">
        <v>46</v>
      </c>
      <c r="C88" t="s">
        <v>16</v>
      </c>
      <c r="D88" s="2" t="s">
        <v>11</v>
      </c>
      <c r="E88">
        <v>8</v>
      </c>
      <c r="F88">
        <v>64</v>
      </c>
      <c r="G88">
        <v>1</v>
      </c>
      <c r="H88">
        <v>1</v>
      </c>
      <c r="I88">
        <f t="shared" si="3"/>
        <v>1</v>
      </c>
    </row>
    <row r="89" spans="1:9" x14ac:dyDescent="0.25">
      <c r="A89" s="5">
        <v>44285</v>
      </c>
      <c r="B89" t="s">
        <v>46</v>
      </c>
      <c r="C89" t="s">
        <v>16</v>
      </c>
      <c r="D89" s="2" t="s">
        <v>14</v>
      </c>
      <c r="E89">
        <v>2</v>
      </c>
      <c r="F89">
        <v>15</v>
      </c>
      <c r="G89">
        <v>1</v>
      </c>
      <c r="H89">
        <v>1</v>
      </c>
      <c r="I89">
        <f t="shared" si="3"/>
        <v>1</v>
      </c>
    </row>
    <row r="90" spans="1:9" x14ac:dyDescent="0.25">
      <c r="A90" s="5">
        <v>44285</v>
      </c>
      <c r="B90" t="s">
        <v>46</v>
      </c>
      <c r="C90" t="s">
        <v>16</v>
      </c>
      <c r="D90" s="2" t="s">
        <v>43</v>
      </c>
      <c r="E90">
        <v>7</v>
      </c>
      <c r="F90">
        <v>135</v>
      </c>
      <c r="G90">
        <v>0</v>
      </c>
      <c r="H90">
        <v>0</v>
      </c>
      <c r="I90">
        <f t="shared" si="3"/>
        <v>0</v>
      </c>
    </row>
    <row r="91" spans="1:9" x14ac:dyDescent="0.25">
      <c r="A91" s="5">
        <v>44285</v>
      </c>
      <c r="B91" t="s">
        <v>46</v>
      </c>
      <c r="C91" t="s">
        <v>16</v>
      </c>
      <c r="D91" s="2" t="s">
        <v>33</v>
      </c>
      <c r="E91">
        <v>2</v>
      </c>
      <c r="F91">
        <v>16</v>
      </c>
      <c r="G91">
        <v>0</v>
      </c>
      <c r="H91">
        <v>0</v>
      </c>
      <c r="I91">
        <f t="shared" si="3"/>
        <v>0</v>
      </c>
    </row>
    <row r="92" spans="1:9" x14ac:dyDescent="0.25">
      <c r="A92" s="5">
        <v>44285</v>
      </c>
      <c r="B92" t="s">
        <v>46</v>
      </c>
      <c r="C92" t="s">
        <v>16</v>
      </c>
      <c r="D92" s="2" t="s">
        <v>39</v>
      </c>
      <c r="E92">
        <v>4</v>
      </c>
      <c r="F92">
        <v>30</v>
      </c>
      <c r="G92">
        <v>0</v>
      </c>
      <c r="H92">
        <v>0</v>
      </c>
      <c r="I92">
        <f t="shared" si="3"/>
        <v>0</v>
      </c>
    </row>
    <row r="93" spans="1:9" x14ac:dyDescent="0.25">
      <c r="A93" s="5">
        <v>44285</v>
      </c>
      <c r="B93" t="s">
        <v>46</v>
      </c>
      <c r="C93" t="s">
        <v>16</v>
      </c>
      <c r="D93" s="2" t="s">
        <v>42</v>
      </c>
      <c r="E93">
        <v>1</v>
      </c>
      <c r="F93">
        <v>20</v>
      </c>
      <c r="G93">
        <v>0</v>
      </c>
      <c r="H93">
        <v>0</v>
      </c>
      <c r="I93">
        <f t="shared" si="3"/>
        <v>0</v>
      </c>
    </row>
    <row r="94" spans="1:9" x14ac:dyDescent="0.25">
      <c r="A94" s="5">
        <v>44285</v>
      </c>
      <c r="B94" t="s">
        <v>46</v>
      </c>
      <c r="C94" t="s">
        <v>16</v>
      </c>
      <c r="D94" s="2" t="s">
        <v>14</v>
      </c>
      <c r="E94">
        <v>2</v>
      </c>
      <c r="F94">
        <v>20</v>
      </c>
      <c r="G94">
        <v>0</v>
      </c>
      <c r="H94">
        <v>0</v>
      </c>
      <c r="I94">
        <f t="shared" si="3"/>
        <v>0</v>
      </c>
    </row>
    <row r="95" spans="1:9" x14ac:dyDescent="0.25">
      <c r="A95" s="5">
        <v>44285</v>
      </c>
      <c r="B95" t="s">
        <v>46</v>
      </c>
      <c r="C95" t="s">
        <v>16</v>
      </c>
      <c r="D95" s="2" t="s">
        <v>44</v>
      </c>
      <c r="E95">
        <v>2</v>
      </c>
      <c r="F95">
        <v>3</v>
      </c>
      <c r="G95">
        <v>1</v>
      </c>
      <c r="H95">
        <v>0</v>
      </c>
      <c r="I95">
        <f t="shared" si="3"/>
        <v>0</v>
      </c>
    </row>
    <row r="96" spans="1:9" x14ac:dyDescent="0.25">
      <c r="A96" s="5">
        <v>44285</v>
      </c>
      <c r="B96" t="s">
        <v>46</v>
      </c>
      <c r="C96" t="s">
        <v>16</v>
      </c>
      <c r="D96" s="2" t="s">
        <v>45</v>
      </c>
      <c r="E96">
        <v>2</v>
      </c>
      <c r="F96">
        <v>15</v>
      </c>
      <c r="G96">
        <v>0</v>
      </c>
      <c r="H96">
        <v>0</v>
      </c>
      <c r="I96">
        <f t="shared" si="3"/>
        <v>0</v>
      </c>
    </row>
    <row r="97" spans="1:9" x14ac:dyDescent="0.25">
      <c r="A97" s="5">
        <v>44285</v>
      </c>
      <c r="B97" t="s">
        <v>46</v>
      </c>
      <c r="C97" t="s">
        <v>16</v>
      </c>
      <c r="D97" s="2" t="s">
        <v>8</v>
      </c>
      <c r="E97">
        <v>2</v>
      </c>
      <c r="F97">
        <v>30</v>
      </c>
      <c r="G97">
        <v>0</v>
      </c>
      <c r="H97">
        <v>0</v>
      </c>
      <c r="I97">
        <f t="shared" si="3"/>
        <v>0</v>
      </c>
    </row>
    <row r="98" spans="1:9" x14ac:dyDescent="0.25">
      <c r="A98" s="5">
        <v>44285</v>
      </c>
      <c r="B98" t="s">
        <v>46</v>
      </c>
      <c r="C98" t="s">
        <v>16</v>
      </c>
      <c r="D98" s="2" t="s">
        <v>44</v>
      </c>
      <c r="E98">
        <v>2</v>
      </c>
      <c r="F98">
        <v>30</v>
      </c>
      <c r="G98">
        <v>0</v>
      </c>
      <c r="H98">
        <v>0</v>
      </c>
      <c r="I98">
        <f t="shared" si="3"/>
        <v>0</v>
      </c>
    </row>
    <row r="99" spans="1:9" x14ac:dyDescent="0.25">
      <c r="A99" s="5">
        <v>44285</v>
      </c>
      <c r="B99" t="s">
        <v>48</v>
      </c>
      <c r="C99" t="s">
        <v>7</v>
      </c>
      <c r="D99" s="2" t="s">
        <v>47</v>
      </c>
      <c r="E99">
        <v>7</v>
      </c>
      <c r="F99">
        <v>1</v>
      </c>
      <c r="G99">
        <v>1</v>
      </c>
      <c r="H99">
        <v>0</v>
      </c>
      <c r="I99">
        <f t="shared" si="3"/>
        <v>0</v>
      </c>
    </row>
    <row r="100" spans="1:9" x14ac:dyDescent="0.25">
      <c r="A100" s="5">
        <v>44285</v>
      </c>
      <c r="B100" t="s">
        <v>48</v>
      </c>
      <c r="C100" t="s">
        <v>7</v>
      </c>
      <c r="D100" s="2" t="s">
        <v>47</v>
      </c>
      <c r="E100">
        <v>7</v>
      </c>
      <c r="F100">
        <v>2</v>
      </c>
      <c r="G100">
        <v>1</v>
      </c>
      <c r="H100">
        <v>0</v>
      </c>
      <c r="I100">
        <f t="shared" si="3"/>
        <v>0</v>
      </c>
    </row>
    <row r="101" spans="1:9" x14ac:dyDescent="0.25">
      <c r="A101" s="5">
        <v>44285</v>
      </c>
      <c r="B101" t="s">
        <v>50</v>
      </c>
      <c r="C101" t="s">
        <v>7</v>
      </c>
      <c r="D101" s="2" t="s">
        <v>20</v>
      </c>
      <c r="E101">
        <v>3</v>
      </c>
      <c r="F101">
        <v>2</v>
      </c>
      <c r="G101">
        <v>1</v>
      </c>
      <c r="H101">
        <v>2</v>
      </c>
      <c r="I101">
        <f t="shared" si="3"/>
        <v>1</v>
      </c>
    </row>
    <row r="102" spans="1:9" x14ac:dyDescent="0.25">
      <c r="A102" s="5">
        <v>44285</v>
      </c>
      <c r="B102" t="s">
        <v>50</v>
      </c>
      <c r="C102" t="s">
        <v>7</v>
      </c>
      <c r="D102" s="2" t="s">
        <v>20</v>
      </c>
      <c r="E102">
        <v>3</v>
      </c>
      <c r="F102">
        <v>1</v>
      </c>
      <c r="G102">
        <v>1</v>
      </c>
      <c r="H102">
        <v>2</v>
      </c>
      <c r="I102">
        <f t="shared" si="3"/>
        <v>1</v>
      </c>
    </row>
    <row r="103" spans="1:9" x14ac:dyDescent="0.25">
      <c r="A103" s="5">
        <v>44285</v>
      </c>
      <c r="B103" t="s">
        <v>50</v>
      </c>
      <c r="C103" t="s">
        <v>7</v>
      </c>
      <c r="D103" s="2" t="s">
        <v>20</v>
      </c>
      <c r="E103">
        <v>3</v>
      </c>
      <c r="F103">
        <v>5</v>
      </c>
      <c r="G103">
        <v>1</v>
      </c>
      <c r="H103">
        <v>2</v>
      </c>
      <c r="I103">
        <f t="shared" si="3"/>
        <v>1</v>
      </c>
    </row>
    <row r="104" spans="1:9" x14ac:dyDescent="0.25">
      <c r="A104" s="5">
        <v>44285</v>
      </c>
      <c r="B104" t="s">
        <v>50</v>
      </c>
      <c r="C104" t="s">
        <v>7</v>
      </c>
      <c r="D104" s="2" t="s">
        <v>23</v>
      </c>
      <c r="E104">
        <v>6</v>
      </c>
      <c r="F104">
        <v>22</v>
      </c>
      <c r="G104">
        <v>1</v>
      </c>
      <c r="H104">
        <v>2</v>
      </c>
      <c r="I104">
        <f t="shared" si="3"/>
        <v>1</v>
      </c>
    </row>
    <row r="105" spans="1:9" x14ac:dyDescent="0.25">
      <c r="A105" s="5">
        <v>44285</v>
      </c>
      <c r="B105" t="s">
        <v>50</v>
      </c>
      <c r="C105" t="s">
        <v>7</v>
      </c>
      <c r="D105" s="2" t="s">
        <v>8</v>
      </c>
      <c r="E105">
        <v>2</v>
      </c>
      <c r="F105">
        <v>9</v>
      </c>
      <c r="G105">
        <v>1</v>
      </c>
      <c r="H105">
        <v>2</v>
      </c>
      <c r="I105">
        <f t="shared" si="3"/>
        <v>1</v>
      </c>
    </row>
    <row r="106" spans="1:9" x14ac:dyDescent="0.25">
      <c r="A106" s="5">
        <v>44285</v>
      </c>
      <c r="B106" t="s">
        <v>50</v>
      </c>
      <c r="C106" t="s">
        <v>7</v>
      </c>
      <c r="D106" s="2" t="s">
        <v>23</v>
      </c>
      <c r="E106">
        <v>6</v>
      </c>
      <c r="F106">
        <v>9</v>
      </c>
      <c r="G106">
        <v>1</v>
      </c>
      <c r="H106">
        <v>2</v>
      </c>
      <c r="I106">
        <f t="shared" si="3"/>
        <v>1</v>
      </c>
    </row>
    <row r="107" spans="1:9" x14ac:dyDescent="0.25">
      <c r="A107" s="5">
        <v>44285</v>
      </c>
      <c r="B107" t="s">
        <v>50</v>
      </c>
      <c r="C107" t="s">
        <v>7</v>
      </c>
      <c r="D107" s="2" t="s">
        <v>28</v>
      </c>
      <c r="E107">
        <v>4</v>
      </c>
      <c r="F107">
        <v>9</v>
      </c>
      <c r="G107">
        <v>1</v>
      </c>
      <c r="H107">
        <v>2</v>
      </c>
      <c r="I107">
        <f t="shared" si="3"/>
        <v>1</v>
      </c>
    </row>
    <row r="108" spans="1:9" x14ac:dyDescent="0.25">
      <c r="A108" s="5">
        <v>44285</v>
      </c>
      <c r="B108" t="s">
        <v>50</v>
      </c>
      <c r="C108" t="s">
        <v>7</v>
      </c>
      <c r="D108" s="2" t="s">
        <v>23</v>
      </c>
      <c r="E108">
        <v>6</v>
      </c>
      <c r="F108">
        <v>41</v>
      </c>
      <c r="G108">
        <v>1</v>
      </c>
      <c r="H108">
        <v>2</v>
      </c>
      <c r="I108">
        <f t="shared" si="3"/>
        <v>1</v>
      </c>
    </row>
    <row r="109" spans="1:9" x14ac:dyDescent="0.25">
      <c r="A109" s="5">
        <v>44285</v>
      </c>
      <c r="B109" t="s">
        <v>50</v>
      </c>
      <c r="C109" t="s">
        <v>7</v>
      </c>
      <c r="D109" s="2" t="s">
        <v>33</v>
      </c>
      <c r="E109">
        <v>2</v>
      </c>
      <c r="F109">
        <v>1</v>
      </c>
      <c r="G109">
        <v>1</v>
      </c>
      <c r="H109">
        <v>2</v>
      </c>
      <c r="I109">
        <f t="shared" si="3"/>
        <v>1</v>
      </c>
    </row>
    <row r="110" spans="1:9" x14ac:dyDescent="0.25">
      <c r="A110" s="5">
        <v>44285</v>
      </c>
      <c r="B110" t="s">
        <v>50</v>
      </c>
      <c r="C110" t="s">
        <v>7</v>
      </c>
      <c r="D110" s="2" t="s">
        <v>28</v>
      </c>
      <c r="E110">
        <v>4</v>
      </c>
      <c r="F110">
        <v>26</v>
      </c>
      <c r="G110">
        <v>1</v>
      </c>
      <c r="H110">
        <v>2</v>
      </c>
      <c r="I110">
        <f t="shared" si="3"/>
        <v>1</v>
      </c>
    </row>
    <row r="111" spans="1:9" x14ac:dyDescent="0.25">
      <c r="A111" s="5">
        <v>44286</v>
      </c>
      <c r="B111" t="s">
        <v>50</v>
      </c>
      <c r="C111" t="s">
        <v>16</v>
      </c>
      <c r="D111" s="2" t="s">
        <v>23</v>
      </c>
      <c r="E111">
        <v>6</v>
      </c>
      <c r="F111">
        <v>20</v>
      </c>
      <c r="G111">
        <v>1</v>
      </c>
      <c r="H111">
        <v>1</v>
      </c>
      <c r="I111">
        <f t="shared" si="3"/>
        <v>1</v>
      </c>
    </row>
    <row r="112" spans="1:9" x14ac:dyDescent="0.25">
      <c r="A112" s="5">
        <v>44286</v>
      </c>
      <c r="B112" t="s">
        <v>50</v>
      </c>
      <c r="C112" t="s">
        <v>16</v>
      </c>
      <c r="D112" s="2" t="s">
        <v>10</v>
      </c>
      <c r="E112">
        <v>1</v>
      </c>
      <c r="F112">
        <v>2</v>
      </c>
      <c r="G112">
        <v>1</v>
      </c>
      <c r="H112">
        <v>2</v>
      </c>
      <c r="I112">
        <f t="shared" si="3"/>
        <v>1</v>
      </c>
    </row>
    <row r="113" spans="1:9" x14ac:dyDescent="0.25">
      <c r="A113" s="5">
        <v>44286</v>
      </c>
      <c r="B113" t="s">
        <v>50</v>
      </c>
      <c r="C113" t="s">
        <v>16</v>
      </c>
      <c r="D113" s="2" t="s">
        <v>25</v>
      </c>
      <c r="E113">
        <v>5</v>
      </c>
      <c r="F113">
        <v>3</v>
      </c>
      <c r="G113">
        <v>1</v>
      </c>
      <c r="H113">
        <v>2</v>
      </c>
      <c r="I113">
        <f t="shared" si="3"/>
        <v>1</v>
      </c>
    </row>
    <row r="114" spans="1:9" x14ac:dyDescent="0.25">
      <c r="A114" s="5">
        <v>44286</v>
      </c>
      <c r="B114" t="s">
        <v>50</v>
      </c>
      <c r="C114" t="s">
        <v>16</v>
      </c>
      <c r="D114" s="2" t="s">
        <v>49</v>
      </c>
      <c r="E114">
        <v>1</v>
      </c>
      <c r="F114">
        <v>1</v>
      </c>
      <c r="G114">
        <v>0</v>
      </c>
      <c r="H114">
        <v>2</v>
      </c>
      <c r="I114">
        <f t="shared" si="3"/>
        <v>1</v>
      </c>
    </row>
    <row r="115" spans="1:9" x14ac:dyDescent="0.25">
      <c r="A115" s="5">
        <v>44286</v>
      </c>
      <c r="B115" t="s">
        <v>50</v>
      </c>
      <c r="C115" t="s">
        <v>16</v>
      </c>
      <c r="D115" s="2" t="s">
        <v>14</v>
      </c>
      <c r="E115">
        <v>2</v>
      </c>
      <c r="F115">
        <v>3</v>
      </c>
      <c r="G115">
        <v>1</v>
      </c>
      <c r="H115">
        <v>2</v>
      </c>
      <c r="I115">
        <f t="shared" si="3"/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zoomScale="111" workbookViewId="0">
      <selection activeCell="M1" sqref="M1:O7"/>
    </sheetView>
  </sheetViews>
  <sheetFormatPr defaultColWidth="11" defaultRowHeight="15.75" outlineLevelRow="2" x14ac:dyDescent="0.25"/>
  <sheetData>
    <row r="1" spans="1:15" x14ac:dyDescent="0.25">
      <c r="A1" t="s">
        <v>0</v>
      </c>
      <c r="B1" t="s">
        <v>21</v>
      </c>
      <c r="C1" t="s">
        <v>1</v>
      </c>
      <c r="D1" t="s">
        <v>2</v>
      </c>
      <c r="E1" t="s">
        <v>3</v>
      </c>
      <c r="F1" t="s">
        <v>4</v>
      </c>
      <c r="M1" t="s">
        <v>21</v>
      </c>
      <c r="N1" t="s">
        <v>67</v>
      </c>
      <c r="O1" t="s">
        <v>68</v>
      </c>
    </row>
    <row r="2" spans="1:15" outlineLevel="2" x14ac:dyDescent="0.25">
      <c r="A2" s="5">
        <v>44286</v>
      </c>
      <c r="B2" t="s">
        <v>50</v>
      </c>
      <c r="C2" t="s">
        <v>16</v>
      </c>
      <c r="D2" s="2" t="s">
        <v>23</v>
      </c>
      <c r="E2">
        <v>6</v>
      </c>
      <c r="F2">
        <v>20</v>
      </c>
      <c r="M2" t="s">
        <v>22</v>
      </c>
      <c r="N2">
        <v>20.8</v>
      </c>
      <c r="O2">
        <v>11.428571428571429</v>
      </c>
    </row>
    <row r="3" spans="1:15" outlineLevel="2" x14ac:dyDescent="0.25">
      <c r="A3" s="5">
        <v>44286</v>
      </c>
      <c r="B3" t="s">
        <v>50</v>
      </c>
      <c r="C3" t="s">
        <v>16</v>
      </c>
      <c r="D3" s="2" t="s">
        <v>10</v>
      </c>
      <c r="E3">
        <v>1</v>
      </c>
      <c r="F3">
        <v>2</v>
      </c>
      <c r="M3" t="s">
        <v>37</v>
      </c>
      <c r="N3">
        <v>9.1920000000000002</v>
      </c>
      <c r="O3">
        <v>11.928571428571429</v>
      </c>
    </row>
    <row r="4" spans="1:15" outlineLevel="2" x14ac:dyDescent="0.25">
      <c r="A4" s="5">
        <v>44286</v>
      </c>
      <c r="B4" t="s">
        <v>50</v>
      </c>
      <c r="C4" t="s">
        <v>16</v>
      </c>
      <c r="D4" s="2" t="s">
        <v>25</v>
      </c>
      <c r="E4">
        <v>5</v>
      </c>
      <c r="F4">
        <v>3</v>
      </c>
      <c r="M4" t="s">
        <v>38</v>
      </c>
      <c r="N4">
        <v>53.87</v>
      </c>
      <c r="O4">
        <v>0</v>
      </c>
    </row>
    <row r="5" spans="1:15" outlineLevel="2" x14ac:dyDescent="0.25">
      <c r="A5" s="5">
        <v>44286</v>
      </c>
      <c r="B5" t="s">
        <v>50</v>
      </c>
      <c r="C5" t="s">
        <v>16</v>
      </c>
      <c r="D5" s="2" t="s">
        <v>49</v>
      </c>
      <c r="E5">
        <v>1</v>
      </c>
      <c r="F5">
        <v>1</v>
      </c>
      <c r="M5" t="s">
        <v>46</v>
      </c>
      <c r="N5">
        <v>0</v>
      </c>
      <c r="O5">
        <v>34.363636363636367</v>
      </c>
    </row>
    <row r="6" spans="1:15" outlineLevel="2" x14ac:dyDescent="0.25">
      <c r="A6" s="5">
        <v>44286</v>
      </c>
      <c r="B6" t="s">
        <v>50</v>
      </c>
      <c r="C6" t="s">
        <v>16</v>
      </c>
      <c r="D6" s="2" t="s">
        <v>14</v>
      </c>
      <c r="E6">
        <v>2</v>
      </c>
      <c r="F6">
        <v>3</v>
      </c>
      <c r="M6" t="s">
        <v>48</v>
      </c>
      <c r="N6">
        <v>1.5</v>
      </c>
      <c r="O6">
        <v>0</v>
      </c>
    </row>
    <row r="7" spans="1:15" outlineLevel="1" x14ac:dyDescent="0.25">
      <c r="A7" s="5"/>
      <c r="C7" s="6" t="s">
        <v>66</v>
      </c>
      <c r="D7" s="2"/>
      <c r="F7">
        <f>SUBTOTAL(1,F2:F6)</f>
        <v>5.8</v>
      </c>
      <c r="M7" t="s">
        <v>50</v>
      </c>
      <c r="N7">
        <v>12.5</v>
      </c>
      <c r="O7">
        <v>5.8</v>
      </c>
    </row>
    <row r="8" spans="1:15" outlineLevel="2" x14ac:dyDescent="0.25">
      <c r="A8" s="5">
        <v>44285</v>
      </c>
      <c r="B8" t="s">
        <v>50</v>
      </c>
      <c r="C8" t="s">
        <v>7</v>
      </c>
      <c r="D8" s="2" t="s">
        <v>20</v>
      </c>
      <c r="E8">
        <v>3</v>
      </c>
      <c r="F8">
        <v>2</v>
      </c>
    </row>
    <row r="9" spans="1:15" outlineLevel="2" x14ac:dyDescent="0.25">
      <c r="A9" s="5">
        <v>44285</v>
      </c>
      <c r="B9" t="s">
        <v>50</v>
      </c>
      <c r="C9" t="s">
        <v>7</v>
      </c>
      <c r="D9" s="2" t="s">
        <v>20</v>
      </c>
      <c r="E9">
        <v>3</v>
      </c>
      <c r="F9">
        <v>1</v>
      </c>
    </row>
    <row r="10" spans="1:15" outlineLevel="2" x14ac:dyDescent="0.25">
      <c r="A10" s="5">
        <v>44285</v>
      </c>
      <c r="B10" t="s">
        <v>50</v>
      </c>
      <c r="C10" t="s">
        <v>7</v>
      </c>
      <c r="D10" s="2" t="s">
        <v>20</v>
      </c>
      <c r="E10">
        <v>3</v>
      </c>
      <c r="F10">
        <v>5</v>
      </c>
    </row>
    <row r="11" spans="1:15" outlineLevel="2" x14ac:dyDescent="0.25">
      <c r="A11" s="5">
        <v>44285</v>
      </c>
      <c r="B11" t="s">
        <v>50</v>
      </c>
      <c r="C11" t="s">
        <v>7</v>
      </c>
      <c r="D11" s="2" t="s">
        <v>23</v>
      </c>
      <c r="E11">
        <v>6</v>
      </c>
      <c r="F11">
        <v>22</v>
      </c>
    </row>
    <row r="12" spans="1:15" outlineLevel="2" x14ac:dyDescent="0.25">
      <c r="A12" s="5">
        <v>44285</v>
      </c>
      <c r="B12" t="s">
        <v>50</v>
      </c>
      <c r="C12" t="s">
        <v>7</v>
      </c>
      <c r="D12" s="2" t="s">
        <v>8</v>
      </c>
      <c r="E12">
        <v>2</v>
      </c>
      <c r="F12">
        <v>9</v>
      </c>
    </row>
    <row r="13" spans="1:15" outlineLevel="2" x14ac:dyDescent="0.25">
      <c r="A13" s="5">
        <v>44285</v>
      </c>
      <c r="B13" t="s">
        <v>50</v>
      </c>
      <c r="C13" t="s">
        <v>7</v>
      </c>
      <c r="D13" s="2" t="s">
        <v>23</v>
      </c>
      <c r="E13">
        <v>6</v>
      </c>
      <c r="F13">
        <v>9</v>
      </c>
    </row>
    <row r="14" spans="1:15" outlineLevel="2" x14ac:dyDescent="0.25">
      <c r="A14" s="5">
        <v>44285</v>
      </c>
      <c r="B14" t="s">
        <v>50</v>
      </c>
      <c r="C14" t="s">
        <v>7</v>
      </c>
      <c r="D14" s="2" t="s">
        <v>28</v>
      </c>
      <c r="E14">
        <v>4</v>
      </c>
      <c r="F14">
        <v>9</v>
      </c>
    </row>
    <row r="15" spans="1:15" outlineLevel="2" x14ac:dyDescent="0.25">
      <c r="A15" s="5">
        <v>44285</v>
      </c>
      <c r="B15" t="s">
        <v>50</v>
      </c>
      <c r="C15" t="s">
        <v>7</v>
      </c>
      <c r="D15" s="2" t="s">
        <v>23</v>
      </c>
      <c r="E15">
        <v>6</v>
      </c>
      <c r="F15">
        <v>41</v>
      </c>
    </row>
    <row r="16" spans="1:15" outlineLevel="2" x14ac:dyDescent="0.25">
      <c r="A16" s="5">
        <v>44285</v>
      </c>
      <c r="B16" t="s">
        <v>50</v>
      </c>
      <c r="C16" t="s">
        <v>7</v>
      </c>
      <c r="D16" s="2" t="s">
        <v>33</v>
      </c>
      <c r="E16">
        <v>2</v>
      </c>
      <c r="F16">
        <v>1</v>
      </c>
    </row>
    <row r="17" spans="1:6" outlineLevel="2" x14ac:dyDescent="0.25">
      <c r="A17" s="5">
        <v>44285</v>
      </c>
      <c r="B17" t="s">
        <v>50</v>
      </c>
      <c r="C17" t="s">
        <v>7</v>
      </c>
      <c r="D17" s="2" t="s">
        <v>28</v>
      </c>
      <c r="E17">
        <v>4</v>
      </c>
      <c r="F17">
        <v>26</v>
      </c>
    </row>
    <row r="18" spans="1:6" outlineLevel="1" x14ac:dyDescent="0.25">
      <c r="A18" s="5"/>
      <c r="C18" s="6" t="s">
        <v>65</v>
      </c>
      <c r="D18" s="2"/>
      <c r="F18">
        <f>SUBTOTAL(1,F8:F17)</f>
        <v>12.5</v>
      </c>
    </row>
    <row r="19" spans="1:6" outlineLevel="2" x14ac:dyDescent="0.25">
      <c r="A19" s="1">
        <v>44285</v>
      </c>
      <c r="B19" t="s">
        <v>22</v>
      </c>
      <c r="C19" t="s">
        <v>16</v>
      </c>
      <c r="D19" s="2" t="s">
        <v>17</v>
      </c>
      <c r="E19">
        <v>8</v>
      </c>
      <c r="F19">
        <v>30</v>
      </c>
    </row>
    <row r="20" spans="1:6" outlineLevel="2" x14ac:dyDescent="0.25">
      <c r="A20" s="1">
        <v>44285</v>
      </c>
      <c r="B20" t="s">
        <v>22</v>
      </c>
      <c r="C20" t="s">
        <v>16</v>
      </c>
      <c r="D20" s="2" t="s">
        <v>18</v>
      </c>
      <c r="E20">
        <v>4</v>
      </c>
      <c r="F20">
        <v>1</v>
      </c>
    </row>
    <row r="21" spans="1:6" outlineLevel="2" x14ac:dyDescent="0.25">
      <c r="A21" s="1">
        <v>44285</v>
      </c>
      <c r="B21" t="s">
        <v>22</v>
      </c>
      <c r="C21" t="s">
        <v>16</v>
      </c>
      <c r="D21" s="2" t="s">
        <v>19</v>
      </c>
      <c r="E21">
        <v>3</v>
      </c>
      <c r="F21">
        <v>1</v>
      </c>
    </row>
    <row r="22" spans="1:6" outlineLevel="2" x14ac:dyDescent="0.25">
      <c r="A22" s="1">
        <v>44285</v>
      </c>
      <c r="B22" t="s">
        <v>22</v>
      </c>
      <c r="C22" t="s">
        <v>16</v>
      </c>
      <c r="D22" s="2" t="s">
        <v>20</v>
      </c>
      <c r="E22">
        <v>3</v>
      </c>
      <c r="F22">
        <v>1</v>
      </c>
    </row>
    <row r="23" spans="1:6" outlineLevel="2" x14ac:dyDescent="0.25">
      <c r="A23" s="1">
        <v>44285</v>
      </c>
      <c r="B23" t="s">
        <v>22</v>
      </c>
      <c r="C23" t="s">
        <v>16</v>
      </c>
      <c r="D23" s="2" t="s">
        <v>9</v>
      </c>
      <c r="E23">
        <v>3</v>
      </c>
      <c r="F23">
        <v>4</v>
      </c>
    </row>
    <row r="24" spans="1:6" outlineLevel="2" x14ac:dyDescent="0.25">
      <c r="A24" s="1">
        <v>44285</v>
      </c>
      <c r="B24" t="s">
        <v>22</v>
      </c>
      <c r="C24" t="s">
        <v>16</v>
      </c>
      <c r="D24" s="2" t="s">
        <v>14</v>
      </c>
      <c r="E24">
        <v>2</v>
      </c>
      <c r="F24">
        <v>40</v>
      </c>
    </row>
    <row r="25" spans="1:6" outlineLevel="2" x14ac:dyDescent="0.25">
      <c r="A25" s="1">
        <v>44285</v>
      </c>
      <c r="B25" t="s">
        <v>22</v>
      </c>
      <c r="C25" t="s">
        <v>16</v>
      </c>
      <c r="D25" s="2" t="s">
        <v>15</v>
      </c>
      <c r="E25">
        <v>4</v>
      </c>
      <c r="F25">
        <v>3</v>
      </c>
    </row>
    <row r="26" spans="1:6" outlineLevel="1" x14ac:dyDescent="0.25">
      <c r="A26" s="1"/>
      <c r="C26" s="6" t="s">
        <v>66</v>
      </c>
      <c r="D26" s="2"/>
      <c r="F26">
        <f>SUBTOTAL(1,F19:F25)</f>
        <v>11.428571428571429</v>
      </c>
    </row>
    <row r="27" spans="1:6" outlineLevel="2" x14ac:dyDescent="0.25">
      <c r="A27" s="1">
        <v>44286</v>
      </c>
      <c r="B27" t="s">
        <v>22</v>
      </c>
      <c r="C27" t="s">
        <v>7</v>
      </c>
      <c r="D27" s="2" t="s">
        <v>8</v>
      </c>
      <c r="E27">
        <v>2</v>
      </c>
      <c r="F27">
        <v>3</v>
      </c>
    </row>
    <row r="28" spans="1:6" outlineLevel="2" x14ac:dyDescent="0.25">
      <c r="A28" s="1">
        <v>44286</v>
      </c>
      <c r="B28" t="s">
        <v>22</v>
      </c>
      <c r="C28" t="s">
        <v>7</v>
      </c>
      <c r="D28" s="2" t="s">
        <v>9</v>
      </c>
      <c r="E28">
        <v>3</v>
      </c>
      <c r="F28">
        <v>120</v>
      </c>
    </row>
    <row r="29" spans="1:6" outlineLevel="2" x14ac:dyDescent="0.25">
      <c r="A29" s="1">
        <v>44286</v>
      </c>
      <c r="B29" t="s">
        <v>22</v>
      </c>
      <c r="C29" t="s">
        <v>7</v>
      </c>
      <c r="D29" s="2" t="s">
        <v>10</v>
      </c>
      <c r="E29">
        <v>1</v>
      </c>
      <c r="F29">
        <v>10</v>
      </c>
    </row>
    <row r="30" spans="1:6" outlineLevel="2" x14ac:dyDescent="0.25">
      <c r="A30" s="1">
        <v>44286</v>
      </c>
      <c r="B30" t="s">
        <v>22</v>
      </c>
      <c r="C30" t="s">
        <v>7</v>
      </c>
      <c r="D30" s="2" t="s">
        <v>11</v>
      </c>
      <c r="E30">
        <v>8</v>
      </c>
      <c r="F30">
        <v>8</v>
      </c>
    </row>
    <row r="31" spans="1:6" outlineLevel="2" x14ac:dyDescent="0.25">
      <c r="A31" s="1">
        <v>44286</v>
      </c>
      <c r="B31" t="s">
        <v>22</v>
      </c>
      <c r="C31" t="s">
        <v>7</v>
      </c>
      <c r="D31" s="2" t="s">
        <v>10</v>
      </c>
      <c r="E31">
        <v>1</v>
      </c>
      <c r="F31">
        <v>4</v>
      </c>
    </row>
    <row r="32" spans="1:6" outlineLevel="2" x14ac:dyDescent="0.25">
      <c r="A32" s="1">
        <v>44286</v>
      </c>
      <c r="B32" t="s">
        <v>22</v>
      </c>
      <c r="C32" t="s">
        <v>7</v>
      </c>
      <c r="D32" s="2" t="s">
        <v>12</v>
      </c>
      <c r="E32">
        <v>1</v>
      </c>
      <c r="F32">
        <v>1</v>
      </c>
    </row>
    <row r="33" spans="1:6" outlineLevel="2" x14ac:dyDescent="0.25">
      <c r="A33" s="1">
        <v>44286</v>
      </c>
      <c r="B33" t="s">
        <v>22</v>
      </c>
      <c r="C33" t="s">
        <v>7</v>
      </c>
      <c r="D33" s="2" t="s">
        <v>13</v>
      </c>
      <c r="E33">
        <v>1</v>
      </c>
      <c r="F33">
        <v>2</v>
      </c>
    </row>
    <row r="34" spans="1:6" outlineLevel="2" x14ac:dyDescent="0.25">
      <c r="A34" s="1">
        <v>44286</v>
      </c>
      <c r="B34" t="s">
        <v>22</v>
      </c>
      <c r="C34" t="s">
        <v>7</v>
      </c>
      <c r="D34" s="2" t="s">
        <v>14</v>
      </c>
      <c r="E34">
        <v>2</v>
      </c>
      <c r="F34">
        <v>30</v>
      </c>
    </row>
    <row r="35" spans="1:6" outlineLevel="2" x14ac:dyDescent="0.25">
      <c r="A35" s="1">
        <v>44286</v>
      </c>
      <c r="B35" t="s">
        <v>22</v>
      </c>
      <c r="C35" t="s">
        <v>7</v>
      </c>
      <c r="D35" s="2" t="s">
        <v>15</v>
      </c>
      <c r="E35">
        <v>4</v>
      </c>
      <c r="F35">
        <v>20</v>
      </c>
    </row>
    <row r="36" spans="1:6" outlineLevel="2" x14ac:dyDescent="0.25">
      <c r="A36" s="1">
        <v>44286</v>
      </c>
      <c r="B36" t="s">
        <v>22</v>
      </c>
      <c r="C36" t="s">
        <v>7</v>
      </c>
      <c r="D36" s="2" t="s">
        <v>11</v>
      </c>
      <c r="E36">
        <v>8</v>
      </c>
      <c r="F36">
        <v>10</v>
      </c>
    </row>
    <row r="37" spans="1:6" outlineLevel="1" x14ac:dyDescent="0.25">
      <c r="A37" s="1"/>
      <c r="C37" s="6" t="s">
        <v>65</v>
      </c>
      <c r="D37" s="2"/>
      <c r="F37">
        <f>SUBTOTAL(1,F27:F36)</f>
        <v>20.8</v>
      </c>
    </row>
    <row r="38" spans="1:6" outlineLevel="2" x14ac:dyDescent="0.25">
      <c r="A38" s="5">
        <v>44285</v>
      </c>
      <c r="B38" t="s">
        <v>46</v>
      </c>
      <c r="C38" t="s">
        <v>16</v>
      </c>
      <c r="D38" s="2" t="s">
        <v>11</v>
      </c>
      <c r="E38">
        <v>8</v>
      </c>
      <c r="F38">
        <v>64</v>
      </c>
    </row>
    <row r="39" spans="1:6" outlineLevel="2" x14ac:dyDescent="0.25">
      <c r="A39" s="5">
        <v>44285</v>
      </c>
      <c r="B39" t="s">
        <v>46</v>
      </c>
      <c r="C39" t="s">
        <v>16</v>
      </c>
      <c r="D39" s="2" t="s">
        <v>14</v>
      </c>
      <c r="E39">
        <v>2</v>
      </c>
      <c r="F39">
        <v>15</v>
      </c>
    </row>
    <row r="40" spans="1:6" outlineLevel="2" x14ac:dyDescent="0.25">
      <c r="A40" s="5">
        <v>44285</v>
      </c>
      <c r="B40" t="s">
        <v>46</v>
      </c>
      <c r="C40" t="s">
        <v>16</v>
      </c>
      <c r="D40" s="2" t="s">
        <v>43</v>
      </c>
      <c r="E40">
        <v>7</v>
      </c>
      <c r="F40">
        <v>135</v>
      </c>
    </row>
    <row r="41" spans="1:6" outlineLevel="2" x14ac:dyDescent="0.25">
      <c r="A41" s="5">
        <v>44285</v>
      </c>
      <c r="B41" t="s">
        <v>46</v>
      </c>
      <c r="C41" t="s">
        <v>16</v>
      </c>
      <c r="D41" s="2" t="s">
        <v>33</v>
      </c>
      <c r="E41">
        <v>2</v>
      </c>
      <c r="F41">
        <v>16</v>
      </c>
    </row>
    <row r="42" spans="1:6" outlineLevel="2" x14ac:dyDescent="0.25">
      <c r="A42" s="5">
        <v>44285</v>
      </c>
      <c r="B42" t="s">
        <v>46</v>
      </c>
      <c r="C42" t="s">
        <v>16</v>
      </c>
      <c r="D42" s="2" t="s">
        <v>39</v>
      </c>
      <c r="E42">
        <v>4</v>
      </c>
      <c r="F42">
        <v>30</v>
      </c>
    </row>
    <row r="43" spans="1:6" outlineLevel="2" x14ac:dyDescent="0.25">
      <c r="A43" s="5">
        <v>44285</v>
      </c>
      <c r="B43" t="s">
        <v>46</v>
      </c>
      <c r="C43" t="s">
        <v>16</v>
      </c>
      <c r="D43" s="2" t="s">
        <v>42</v>
      </c>
      <c r="E43">
        <v>1</v>
      </c>
      <c r="F43">
        <v>20</v>
      </c>
    </row>
    <row r="44" spans="1:6" outlineLevel="2" x14ac:dyDescent="0.25">
      <c r="A44" s="5">
        <v>44285</v>
      </c>
      <c r="B44" t="s">
        <v>46</v>
      </c>
      <c r="C44" t="s">
        <v>16</v>
      </c>
      <c r="D44" s="2" t="s">
        <v>14</v>
      </c>
      <c r="E44">
        <v>2</v>
      </c>
      <c r="F44">
        <v>20</v>
      </c>
    </row>
    <row r="45" spans="1:6" outlineLevel="2" x14ac:dyDescent="0.25">
      <c r="A45" s="5">
        <v>44285</v>
      </c>
      <c r="B45" t="s">
        <v>46</v>
      </c>
      <c r="C45" t="s">
        <v>16</v>
      </c>
      <c r="D45" s="2" t="s">
        <v>44</v>
      </c>
      <c r="E45">
        <v>2</v>
      </c>
      <c r="F45">
        <v>3</v>
      </c>
    </row>
    <row r="46" spans="1:6" outlineLevel="2" x14ac:dyDescent="0.25">
      <c r="A46" s="5">
        <v>44285</v>
      </c>
      <c r="B46" t="s">
        <v>46</v>
      </c>
      <c r="C46" t="s">
        <v>16</v>
      </c>
      <c r="D46" s="2" t="s">
        <v>45</v>
      </c>
      <c r="E46">
        <v>2</v>
      </c>
      <c r="F46">
        <v>15</v>
      </c>
    </row>
    <row r="47" spans="1:6" outlineLevel="2" x14ac:dyDescent="0.25">
      <c r="A47" s="5">
        <v>44285</v>
      </c>
      <c r="B47" t="s">
        <v>46</v>
      </c>
      <c r="C47" t="s">
        <v>16</v>
      </c>
      <c r="D47" s="2" t="s">
        <v>8</v>
      </c>
      <c r="E47">
        <v>2</v>
      </c>
      <c r="F47">
        <v>30</v>
      </c>
    </row>
    <row r="48" spans="1:6" outlineLevel="2" x14ac:dyDescent="0.25">
      <c r="A48" s="5">
        <v>44285</v>
      </c>
      <c r="B48" t="s">
        <v>46</v>
      </c>
      <c r="C48" t="s">
        <v>16</v>
      </c>
      <c r="D48" s="2" t="s">
        <v>44</v>
      </c>
      <c r="E48">
        <v>2</v>
      </c>
      <c r="F48">
        <v>30</v>
      </c>
    </row>
    <row r="49" spans="1:6" outlineLevel="1" x14ac:dyDescent="0.25">
      <c r="A49" s="5"/>
      <c r="C49" s="6" t="s">
        <v>66</v>
      </c>
      <c r="D49" s="2"/>
      <c r="F49">
        <f>SUBTOTAL(1,F38:F48)</f>
        <v>34.363636363636367</v>
      </c>
    </row>
    <row r="50" spans="1:6" outlineLevel="2" x14ac:dyDescent="0.25">
      <c r="A50" s="5">
        <v>44285</v>
      </c>
      <c r="B50" t="s">
        <v>48</v>
      </c>
      <c r="C50" t="s">
        <v>7</v>
      </c>
      <c r="D50" s="2" t="s">
        <v>47</v>
      </c>
      <c r="E50">
        <v>7</v>
      </c>
      <c r="F50">
        <v>1</v>
      </c>
    </row>
    <row r="51" spans="1:6" outlineLevel="2" x14ac:dyDescent="0.25">
      <c r="A51" s="5">
        <v>44285</v>
      </c>
      <c r="B51" t="s">
        <v>48</v>
      </c>
      <c r="C51" t="s">
        <v>7</v>
      </c>
      <c r="D51" s="2" t="s">
        <v>47</v>
      </c>
      <c r="E51">
        <v>7</v>
      </c>
      <c r="F51">
        <v>2</v>
      </c>
    </row>
    <row r="52" spans="1:6" outlineLevel="1" x14ac:dyDescent="0.25">
      <c r="A52" s="5"/>
      <c r="C52" s="6" t="s">
        <v>65</v>
      </c>
      <c r="D52" s="2"/>
      <c r="F52">
        <f>SUBTOTAL(1,F50:F51)</f>
        <v>1.5</v>
      </c>
    </row>
    <row r="53" spans="1:6" outlineLevel="2" x14ac:dyDescent="0.25">
      <c r="A53" s="1">
        <v>44285</v>
      </c>
      <c r="B53" t="s">
        <v>37</v>
      </c>
      <c r="C53" t="s">
        <v>16</v>
      </c>
      <c r="D53" s="4" t="s">
        <v>23</v>
      </c>
      <c r="E53">
        <v>6</v>
      </c>
      <c r="F53">
        <v>1</v>
      </c>
    </row>
    <row r="54" spans="1:6" outlineLevel="2" x14ac:dyDescent="0.25">
      <c r="A54" s="1">
        <v>44286</v>
      </c>
      <c r="B54" t="s">
        <v>37</v>
      </c>
      <c r="C54" t="s">
        <v>16</v>
      </c>
      <c r="D54" s="3" t="s">
        <v>23</v>
      </c>
      <c r="E54">
        <v>6</v>
      </c>
      <c r="F54">
        <v>6</v>
      </c>
    </row>
    <row r="55" spans="1:6" outlineLevel="2" x14ac:dyDescent="0.25">
      <c r="A55" s="1">
        <v>44286</v>
      </c>
      <c r="B55" t="s">
        <v>37</v>
      </c>
      <c r="C55" t="s">
        <v>16</v>
      </c>
      <c r="D55" s="3" t="s">
        <v>26</v>
      </c>
      <c r="E55">
        <v>8</v>
      </c>
      <c r="F55">
        <v>6</v>
      </c>
    </row>
    <row r="56" spans="1:6" outlineLevel="2" x14ac:dyDescent="0.25">
      <c r="A56" s="1">
        <v>44286</v>
      </c>
      <c r="B56" t="s">
        <v>37</v>
      </c>
      <c r="C56" t="s">
        <v>16</v>
      </c>
      <c r="D56" s="4" t="s">
        <v>27</v>
      </c>
      <c r="E56">
        <v>8</v>
      </c>
      <c r="F56">
        <v>8</v>
      </c>
    </row>
    <row r="57" spans="1:6" outlineLevel="2" x14ac:dyDescent="0.25">
      <c r="A57" s="1">
        <v>44286</v>
      </c>
      <c r="B57" t="s">
        <v>37</v>
      </c>
      <c r="C57" t="s">
        <v>16</v>
      </c>
      <c r="D57" s="4" t="s">
        <v>28</v>
      </c>
      <c r="E57">
        <v>4</v>
      </c>
      <c r="F57">
        <v>7</v>
      </c>
    </row>
    <row r="58" spans="1:6" outlineLevel="2" x14ac:dyDescent="0.25">
      <c r="A58" s="1">
        <v>44286</v>
      </c>
      <c r="B58" t="s">
        <v>37</v>
      </c>
      <c r="C58" t="s">
        <v>16</v>
      </c>
      <c r="D58" s="4" t="s">
        <v>29</v>
      </c>
      <c r="E58">
        <v>8</v>
      </c>
      <c r="F58">
        <v>10</v>
      </c>
    </row>
    <row r="59" spans="1:6" outlineLevel="2" x14ac:dyDescent="0.25">
      <c r="A59" s="1">
        <v>44286</v>
      </c>
      <c r="B59" t="s">
        <v>37</v>
      </c>
      <c r="C59" t="s">
        <v>16</v>
      </c>
      <c r="D59" s="4" t="s">
        <v>30</v>
      </c>
      <c r="E59">
        <v>3</v>
      </c>
      <c r="F59">
        <v>2</v>
      </c>
    </row>
    <row r="60" spans="1:6" outlineLevel="2" x14ac:dyDescent="0.25">
      <c r="A60" s="1">
        <v>44286</v>
      </c>
      <c r="B60" t="s">
        <v>37</v>
      </c>
      <c r="C60" t="s">
        <v>16</v>
      </c>
      <c r="D60" s="4" t="s">
        <v>26</v>
      </c>
      <c r="E60">
        <v>8</v>
      </c>
      <c r="F60">
        <v>4</v>
      </c>
    </row>
    <row r="61" spans="1:6" outlineLevel="2" x14ac:dyDescent="0.25">
      <c r="A61" s="1">
        <v>44286</v>
      </c>
      <c r="B61" t="s">
        <v>37</v>
      </c>
      <c r="C61" t="s">
        <v>16</v>
      </c>
      <c r="D61" s="4" t="s">
        <v>26</v>
      </c>
      <c r="E61">
        <v>8</v>
      </c>
      <c r="F61">
        <v>5</v>
      </c>
    </row>
    <row r="62" spans="1:6" outlineLevel="2" x14ac:dyDescent="0.25">
      <c r="A62" s="1">
        <v>44286</v>
      </c>
      <c r="B62" t="s">
        <v>37</v>
      </c>
      <c r="C62" t="s">
        <v>16</v>
      </c>
      <c r="D62" s="3" t="s">
        <v>31</v>
      </c>
      <c r="E62">
        <v>2</v>
      </c>
      <c r="F62">
        <v>4</v>
      </c>
    </row>
    <row r="63" spans="1:6" outlineLevel="2" x14ac:dyDescent="0.25">
      <c r="A63" s="1">
        <v>44286</v>
      </c>
      <c r="B63" t="s">
        <v>37</v>
      </c>
      <c r="C63" t="s">
        <v>16</v>
      </c>
      <c r="D63" s="4" t="s">
        <v>26</v>
      </c>
      <c r="E63">
        <v>8</v>
      </c>
      <c r="F63">
        <v>7</v>
      </c>
    </row>
    <row r="64" spans="1:6" outlineLevel="2" x14ac:dyDescent="0.25">
      <c r="A64" s="1">
        <v>44286</v>
      </c>
      <c r="B64" t="s">
        <v>37</v>
      </c>
      <c r="C64" t="s">
        <v>16</v>
      </c>
      <c r="D64" s="4" t="s">
        <v>28</v>
      </c>
      <c r="E64">
        <v>4</v>
      </c>
      <c r="F64">
        <v>9</v>
      </c>
    </row>
    <row r="65" spans="1:6" outlineLevel="2" x14ac:dyDescent="0.25">
      <c r="A65" s="1">
        <v>44286</v>
      </c>
      <c r="B65" t="s">
        <v>37</v>
      </c>
      <c r="C65" t="s">
        <v>16</v>
      </c>
      <c r="D65" s="4" t="s">
        <v>26</v>
      </c>
      <c r="E65">
        <v>8</v>
      </c>
      <c r="F65">
        <v>3</v>
      </c>
    </row>
    <row r="66" spans="1:6" outlineLevel="2" x14ac:dyDescent="0.25">
      <c r="A66" s="1">
        <v>44286</v>
      </c>
      <c r="B66" t="s">
        <v>37</v>
      </c>
      <c r="C66" t="s">
        <v>16</v>
      </c>
      <c r="D66" s="4" t="s">
        <v>26</v>
      </c>
      <c r="E66">
        <v>8</v>
      </c>
      <c r="F66">
        <v>7</v>
      </c>
    </row>
    <row r="67" spans="1:6" outlineLevel="2" x14ac:dyDescent="0.25">
      <c r="A67" s="1">
        <v>44286</v>
      </c>
      <c r="B67" t="s">
        <v>37</v>
      </c>
      <c r="C67" t="s">
        <v>16</v>
      </c>
      <c r="D67" s="4" t="s">
        <v>26</v>
      </c>
      <c r="E67">
        <v>8</v>
      </c>
      <c r="F67">
        <v>9</v>
      </c>
    </row>
    <row r="68" spans="1:6" outlineLevel="2" x14ac:dyDescent="0.25">
      <c r="A68" s="1">
        <v>44286</v>
      </c>
      <c r="B68" t="s">
        <v>37</v>
      </c>
      <c r="C68" t="s">
        <v>16</v>
      </c>
      <c r="D68" s="3" t="s">
        <v>14</v>
      </c>
      <c r="E68">
        <v>2</v>
      </c>
      <c r="F68">
        <v>28</v>
      </c>
    </row>
    <row r="69" spans="1:6" outlineLevel="2" x14ac:dyDescent="0.25">
      <c r="A69" s="1">
        <v>44286</v>
      </c>
      <c r="B69" t="s">
        <v>37</v>
      </c>
      <c r="C69" t="s">
        <v>16</v>
      </c>
      <c r="D69" s="4" t="s">
        <v>26</v>
      </c>
      <c r="E69">
        <v>8</v>
      </c>
      <c r="F69">
        <v>14</v>
      </c>
    </row>
    <row r="70" spans="1:6" outlineLevel="2" x14ac:dyDescent="0.25">
      <c r="A70" s="1">
        <v>44286</v>
      </c>
      <c r="B70" t="s">
        <v>37</v>
      </c>
      <c r="C70" t="s">
        <v>16</v>
      </c>
      <c r="D70" s="4" t="s">
        <v>26</v>
      </c>
      <c r="E70">
        <v>8</v>
      </c>
      <c r="F70">
        <v>7</v>
      </c>
    </row>
    <row r="71" spans="1:6" outlineLevel="2" x14ac:dyDescent="0.25">
      <c r="A71" s="1">
        <v>44286</v>
      </c>
      <c r="B71" t="s">
        <v>37</v>
      </c>
      <c r="C71" t="s">
        <v>16</v>
      </c>
      <c r="D71" s="4" t="s">
        <v>15</v>
      </c>
      <c r="E71">
        <v>4</v>
      </c>
      <c r="F71">
        <v>4</v>
      </c>
    </row>
    <row r="72" spans="1:6" outlineLevel="2" x14ac:dyDescent="0.25">
      <c r="A72" s="1">
        <v>44286</v>
      </c>
      <c r="B72" t="s">
        <v>37</v>
      </c>
      <c r="C72" t="s">
        <v>16</v>
      </c>
      <c r="D72" s="4" t="s">
        <v>26</v>
      </c>
      <c r="E72">
        <v>8</v>
      </c>
      <c r="F72">
        <v>3</v>
      </c>
    </row>
    <row r="73" spans="1:6" outlineLevel="2" x14ac:dyDescent="0.25">
      <c r="A73" s="1">
        <v>44286</v>
      </c>
      <c r="B73" t="s">
        <v>37</v>
      </c>
      <c r="C73" t="s">
        <v>16</v>
      </c>
      <c r="D73" s="4" t="s">
        <v>15</v>
      </c>
      <c r="E73">
        <v>4</v>
      </c>
      <c r="F73">
        <v>4</v>
      </c>
    </row>
    <row r="74" spans="1:6" outlineLevel="2" x14ac:dyDescent="0.25">
      <c r="A74" s="1">
        <v>44286</v>
      </c>
      <c r="B74" t="s">
        <v>37</v>
      </c>
      <c r="C74" t="s">
        <v>16</v>
      </c>
      <c r="D74" s="4" t="s">
        <v>27</v>
      </c>
      <c r="E74">
        <v>8</v>
      </c>
      <c r="F74">
        <v>11</v>
      </c>
    </row>
    <row r="75" spans="1:6" outlineLevel="2" x14ac:dyDescent="0.25">
      <c r="A75" s="1">
        <v>44286</v>
      </c>
      <c r="B75" t="s">
        <v>37</v>
      </c>
      <c r="C75" t="s">
        <v>16</v>
      </c>
      <c r="D75" s="3" t="s">
        <v>32</v>
      </c>
      <c r="E75">
        <v>5</v>
      </c>
      <c r="F75">
        <v>43</v>
      </c>
    </row>
    <row r="76" spans="1:6" outlineLevel="2" x14ac:dyDescent="0.25">
      <c r="A76" s="1">
        <v>44286</v>
      </c>
      <c r="B76" t="s">
        <v>37</v>
      </c>
      <c r="C76" t="s">
        <v>16</v>
      </c>
      <c r="D76" s="3" t="s">
        <v>33</v>
      </c>
      <c r="E76">
        <v>2</v>
      </c>
      <c r="F76">
        <v>7</v>
      </c>
    </row>
    <row r="77" spans="1:6" outlineLevel="2" x14ac:dyDescent="0.25">
      <c r="A77" s="1">
        <v>44286</v>
      </c>
      <c r="B77" t="s">
        <v>37</v>
      </c>
      <c r="C77" t="s">
        <v>16</v>
      </c>
      <c r="D77" s="3" t="s">
        <v>33</v>
      </c>
      <c r="E77">
        <v>2</v>
      </c>
      <c r="F77">
        <v>23</v>
      </c>
    </row>
    <row r="78" spans="1:6" outlineLevel="2" x14ac:dyDescent="0.25">
      <c r="A78" s="1">
        <v>44286</v>
      </c>
      <c r="B78" t="s">
        <v>37</v>
      </c>
      <c r="C78" t="s">
        <v>16</v>
      </c>
      <c r="D78" s="4" t="s">
        <v>34</v>
      </c>
      <c r="E78">
        <v>8</v>
      </c>
      <c r="F78">
        <v>31</v>
      </c>
    </row>
    <row r="79" spans="1:6" outlineLevel="2" x14ac:dyDescent="0.25">
      <c r="A79" s="1">
        <v>44286</v>
      </c>
      <c r="B79" t="s">
        <v>37</v>
      </c>
      <c r="C79" t="s">
        <v>16</v>
      </c>
      <c r="D79" s="4" t="s">
        <v>35</v>
      </c>
      <c r="E79">
        <v>6</v>
      </c>
      <c r="F79">
        <v>7</v>
      </c>
    </row>
    <row r="80" spans="1:6" outlineLevel="2" x14ac:dyDescent="0.25">
      <c r="A80" s="1">
        <v>44286</v>
      </c>
      <c r="B80" t="s">
        <v>37</v>
      </c>
      <c r="C80" t="s">
        <v>16</v>
      </c>
      <c r="D80" s="4" t="s">
        <v>33</v>
      </c>
      <c r="E80">
        <v>2</v>
      </c>
      <c r="F80">
        <v>64</v>
      </c>
    </row>
    <row r="81" spans="1:6" outlineLevel="1" x14ac:dyDescent="0.25">
      <c r="A81" s="1"/>
      <c r="C81" s="6" t="s">
        <v>66</v>
      </c>
      <c r="D81" s="4"/>
      <c r="F81">
        <f>SUBTOTAL(1,F53:F80)</f>
        <v>11.928571428571429</v>
      </c>
    </row>
    <row r="82" spans="1:6" outlineLevel="2" x14ac:dyDescent="0.25">
      <c r="A82" s="1">
        <v>44286</v>
      </c>
      <c r="B82" t="s">
        <v>37</v>
      </c>
      <c r="C82" t="s">
        <v>7</v>
      </c>
      <c r="D82" s="3" t="s">
        <v>23</v>
      </c>
      <c r="E82">
        <v>6</v>
      </c>
      <c r="F82">
        <v>2</v>
      </c>
    </row>
    <row r="83" spans="1:6" outlineLevel="2" x14ac:dyDescent="0.25">
      <c r="A83" s="1">
        <v>44286</v>
      </c>
      <c r="B83" t="s">
        <v>37</v>
      </c>
      <c r="C83" t="s">
        <v>7</v>
      </c>
      <c r="D83" s="3" t="s">
        <v>20</v>
      </c>
      <c r="E83">
        <v>3</v>
      </c>
      <c r="F83">
        <v>45</v>
      </c>
    </row>
    <row r="84" spans="1:6" outlineLevel="2" x14ac:dyDescent="0.25">
      <c r="A84" s="1">
        <v>44286</v>
      </c>
      <c r="B84" t="s">
        <v>37</v>
      </c>
      <c r="C84" t="s">
        <v>7</v>
      </c>
      <c r="D84" s="3" t="s">
        <v>20</v>
      </c>
      <c r="E84">
        <v>3</v>
      </c>
      <c r="F84">
        <v>11</v>
      </c>
    </row>
    <row r="85" spans="1:6" outlineLevel="2" x14ac:dyDescent="0.25">
      <c r="A85" s="1">
        <v>44286</v>
      </c>
      <c r="B85" t="s">
        <v>37</v>
      </c>
      <c r="C85" t="s">
        <v>7</v>
      </c>
      <c r="D85" s="4" t="s">
        <v>24</v>
      </c>
      <c r="E85">
        <v>1</v>
      </c>
      <c r="F85">
        <v>5</v>
      </c>
    </row>
    <row r="86" spans="1:6" outlineLevel="2" x14ac:dyDescent="0.25">
      <c r="A86" s="1">
        <v>44286</v>
      </c>
      <c r="B86" t="s">
        <v>37</v>
      </c>
      <c r="C86" t="s">
        <v>7</v>
      </c>
      <c r="D86" s="4" t="s">
        <v>10</v>
      </c>
      <c r="E86">
        <v>1</v>
      </c>
      <c r="F86">
        <v>2</v>
      </c>
    </row>
    <row r="87" spans="1:6" outlineLevel="2" x14ac:dyDescent="0.25">
      <c r="A87" s="1">
        <v>44286</v>
      </c>
      <c r="B87" t="s">
        <v>37</v>
      </c>
      <c r="C87" t="s">
        <v>7</v>
      </c>
      <c r="D87" s="4" t="s">
        <v>25</v>
      </c>
      <c r="E87">
        <v>5</v>
      </c>
      <c r="F87">
        <v>2</v>
      </c>
    </row>
    <row r="88" spans="1:6" outlineLevel="2" x14ac:dyDescent="0.25">
      <c r="A88" s="1">
        <v>44285</v>
      </c>
      <c r="B88" t="s">
        <v>37</v>
      </c>
      <c r="C88" t="s">
        <v>7</v>
      </c>
      <c r="D88" s="4" t="s">
        <v>19</v>
      </c>
      <c r="E88">
        <v>3</v>
      </c>
      <c r="F88">
        <v>1</v>
      </c>
    </row>
    <row r="89" spans="1:6" outlineLevel="2" x14ac:dyDescent="0.25">
      <c r="A89" s="1">
        <v>44285</v>
      </c>
      <c r="B89" t="s">
        <v>37</v>
      </c>
      <c r="C89" t="s">
        <v>7</v>
      </c>
      <c r="D89" s="3" t="s">
        <v>19</v>
      </c>
      <c r="E89">
        <v>3</v>
      </c>
      <c r="F89">
        <v>19</v>
      </c>
    </row>
    <row r="90" spans="1:6" outlineLevel="2" x14ac:dyDescent="0.25">
      <c r="A90" s="1">
        <v>44285</v>
      </c>
      <c r="B90" t="s">
        <v>37</v>
      </c>
      <c r="C90" t="s">
        <v>7</v>
      </c>
      <c r="D90" s="3" t="s">
        <v>14</v>
      </c>
      <c r="E90">
        <v>2</v>
      </c>
      <c r="F90">
        <v>9</v>
      </c>
    </row>
    <row r="91" spans="1:6" outlineLevel="2" x14ac:dyDescent="0.25">
      <c r="A91" s="1">
        <v>44285</v>
      </c>
      <c r="B91" t="s">
        <v>37</v>
      </c>
      <c r="C91" t="s">
        <v>7</v>
      </c>
      <c r="D91" s="4" t="s">
        <v>36</v>
      </c>
      <c r="E91">
        <v>1</v>
      </c>
      <c r="F91">
        <v>7</v>
      </c>
    </row>
    <row r="92" spans="1:6" outlineLevel="2" x14ac:dyDescent="0.25">
      <c r="A92" s="1">
        <v>44285</v>
      </c>
      <c r="B92" t="s">
        <v>37</v>
      </c>
      <c r="C92" t="s">
        <v>7</v>
      </c>
      <c r="D92" s="4" t="s">
        <v>19</v>
      </c>
      <c r="E92">
        <v>3</v>
      </c>
      <c r="F92">
        <v>4</v>
      </c>
    </row>
    <row r="93" spans="1:6" outlineLevel="2" x14ac:dyDescent="0.25">
      <c r="A93" s="1">
        <v>44285</v>
      </c>
      <c r="B93" t="s">
        <v>37</v>
      </c>
      <c r="C93" t="s">
        <v>7</v>
      </c>
      <c r="D93" s="4" t="s">
        <v>36</v>
      </c>
      <c r="E93">
        <v>1</v>
      </c>
      <c r="F93">
        <v>1</v>
      </c>
    </row>
    <row r="94" spans="1:6" outlineLevel="2" x14ac:dyDescent="0.25">
      <c r="A94" s="1">
        <v>44285</v>
      </c>
      <c r="B94" t="s">
        <v>37</v>
      </c>
      <c r="C94" t="s">
        <v>7</v>
      </c>
      <c r="D94" s="4" t="s">
        <v>28</v>
      </c>
      <c r="E94">
        <v>4</v>
      </c>
      <c r="F94">
        <v>9</v>
      </c>
    </row>
    <row r="95" spans="1:6" outlineLevel="2" x14ac:dyDescent="0.25">
      <c r="A95" s="1">
        <v>44285</v>
      </c>
      <c r="B95" t="s">
        <v>37</v>
      </c>
      <c r="C95" t="s">
        <v>7</v>
      </c>
      <c r="D95" s="4" t="s">
        <v>35</v>
      </c>
      <c r="E95">
        <v>6</v>
      </c>
      <c r="F95">
        <v>9</v>
      </c>
    </row>
    <row r="96" spans="1:6" outlineLevel="2" x14ac:dyDescent="0.25">
      <c r="A96" s="1">
        <v>44285</v>
      </c>
      <c r="B96" t="s">
        <v>37</v>
      </c>
      <c r="C96" t="s">
        <v>7</v>
      </c>
      <c r="D96" s="3" t="s">
        <v>33</v>
      </c>
      <c r="E96">
        <v>2</v>
      </c>
      <c r="F96">
        <v>7</v>
      </c>
    </row>
    <row r="97" spans="1:6" outlineLevel="2" x14ac:dyDescent="0.25">
      <c r="A97" s="1">
        <v>44285</v>
      </c>
      <c r="B97" t="s">
        <v>37</v>
      </c>
      <c r="C97" t="s">
        <v>7</v>
      </c>
      <c r="D97" s="3" t="s">
        <v>20</v>
      </c>
      <c r="E97">
        <v>3</v>
      </c>
      <c r="F97">
        <v>6</v>
      </c>
    </row>
    <row r="98" spans="1:6" outlineLevel="2" x14ac:dyDescent="0.25">
      <c r="A98" s="1">
        <v>44285</v>
      </c>
      <c r="B98" t="s">
        <v>37</v>
      </c>
      <c r="C98" t="s">
        <v>7</v>
      </c>
      <c r="D98" s="4" t="s">
        <v>26</v>
      </c>
      <c r="E98">
        <v>8</v>
      </c>
      <c r="F98">
        <v>49</v>
      </c>
    </row>
    <row r="99" spans="1:6" outlineLevel="2" x14ac:dyDescent="0.25">
      <c r="A99" s="1">
        <v>44285</v>
      </c>
      <c r="B99" t="s">
        <v>37</v>
      </c>
      <c r="C99" t="s">
        <v>7</v>
      </c>
      <c r="D99" s="4" t="s">
        <v>15</v>
      </c>
      <c r="E99">
        <v>4</v>
      </c>
      <c r="F99">
        <v>1</v>
      </c>
    </row>
    <row r="100" spans="1:6" outlineLevel="2" x14ac:dyDescent="0.25">
      <c r="A100" s="1">
        <v>44285</v>
      </c>
      <c r="B100" t="s">
        <v>37</v>
      </c>
      <c r="C100" t="s">
        <v>7</v>
      </c>
      <c r="D100" s="4" t="s">
        <v>35</v>
      </c>
      <c r="E100">
        <v>6</v>
      </c>
      <c r="F100">
        <v>5</v>
      </c>
    </row>
    <row r="101" spans="1:6" outlineLevel="2" x14ac:dyDescent="0.25">
      <c r="A101" s="1">
        <v>44285</v>
      </c>
      <c r="B101" t="s">
        <v>37</v>
      </c>
      <c r="C101" t="s">
        <v>7</v>
      </c>
      <c r="D101" s="4" t="s">
        <v>26</v>
      </c>
      <c r="E101">
        <v>8</v>
      </c>
      <c r="F101">
        <v>2</v>
      </c>
    </row>
    <row r="102" spans="1:6" outlineLevel="2" x14ac:dyDescent="0.25">
      <c r="A102" s="1">
        <v>44285</v>
      </c>
      <c r="B102" t="s">
        <v>37</v>
      </c>
      <c r="C102" t="s">
        <v>7</v>
      </c>
      <c r="D102" s="4" t="s">
        <v>26</v>
      </c>
      <c r="E102">
        <v>8</v>
      </c>
      <c r="F102">
        <v>9</v>
      </c>
    </row>
    <row r="103" spans="1:6" outlineLevel="2" x14ac:dyDescent="0.25">
      <c r="A103" s="1">
        <v>44285</v>
      </c>
      <c r="B103" t="s">
        <v>37</v>
      </c>
      <c r="C103" t="s">
        <v>7</v>
      </c>
      <c r="D103" s="3" t="s">
        <v>34</v>
      </c>
      <c r="E103">
        <v>8</v>
      </c>
      <c r="F103">
        <v>9</v>
      </c>
    </row>
    <row r="104" spans="1:6" outlineLevel="2" x14ac:dyDescent="0.25">
      <c r="A104" s="1">
        <v>44285</v>
      </c>
      <c r="B104" t="s">
        <v>37</v>
      </c>
      <c r="C104" t="s">
        <v>7</v>
      </c>
      <c r="D104" s="3" t="s">
        <v>36</v>
      </c>
      <c r="E104">
        <v>1</v>
      </c>
      <c r="F104">
        <v>8</v>
      </c>
    </row>
    <row r="105" spans="1:6" outlineLevel="2" x14ac:dyDescent="0.25">
      <c r="A105" s="1">
        <v>44285</v>
      </c>
      <c r="B105" t="s">
        <v>37</v>
      </c>
      <c r="C105" t="s">
        <v>7</v>
      </c>
      <c r="D105" s="4" t="s">
        <v>35</v>
      </c>
      <c r="E105">
        <v>6</v>
      </c>
      <c r="F105">
        <v>3</v>
      </c>
    </row>
    <row r="106" spans="1:6" outlineLevel="2" x14ac:dyDescent="0.25">
      <c r="A106" s="1">
        <v>44285</v>
      </c>
      <c r="B106" t="s">
        <v>37</v>
      </c>
      <c r="C106" t="s">
        <v>7</v>
      </c>
      <c r="D106" s="4" t="s">
        <v>33</v>
      </c>
      <c r="E106">
        <v>2</v>
      </c>
      <c r="F106">
        <v>10</v>
      </c>
    </row>
    <row r="107" spans="1:6" outlineLevel="2" x14ac:dyDescent="0.25">
      <c r="A107" s="1">
        <v>44285</v>
      </c>
      <c r="B107" t="s">
        <v>37</v>
      </c>
      <c r="C107" t="s">
        <v>7</v>
      </c>
      <c r="D107" s="4" t="s">
        <v>27</v>
      </c>
      <c r="E107">
        <v>8</v>
      </c>
      <c r="F107">
        <v>4</v>
      </c>
    </row>
    <row r="108" spans="1:6" outlineLevel="2" x14ac:dyDescent="0.25">
      <c r="A108" s="1">
        <v>44286</v>
      </c>
      <c r="B108" t="s">
        <v>38</v>
      </c>
      <c r="C108" t="s">
        <v>7</v>
      </c>
      <c r="D108" s="2" t="s">
        <v>14</v>
      </c>
      <c r="E108">
        <v>2</v>
      </c>
      <c r="F108">
        <v>67</v>
      </c>
    </row>
    <row r="109" spans="1:6" outlineLevel="2" x14ac:dyDescent="0.25">
      <c r="A109" s="1">
        <v>44286</v>
      </c>
      <c r="B109" t="s">
        <v>38</v>
      </c>
      <c r="C109" t="s">
        <v>7</v>
      </c>
      <c r="D109" s="2" t="s">
        <v>39</v>
      </c>
      <c r="E109">
        <v>4</v>
      </c>
      <c r="F109">
        <v>9</v>
      </c>
    </row>
    <row r="110" spans="1:6" outlineLevel="2" x14ac:dyDescent="0.25">
      <c r="A110" s="1">
        <v>44286</v>
      </c>
      <c r="B110" t="s">
        <v>38</v>
      </c>
      <c r="C110" t="s">
        <v>7</v>
      </c>
      <c r="D110" s="2" t="s">
        <v>14</v>
      </c>
      <c r="E110">
        <v>2</v>
      </c>
      <c r="F110">
        <v>120</v>
      </c>
    </row>
    <row r="111" spans="1:6" outlineLevel="2" x14ac:dyDescent="0.25">
      <c r="A111" s="1">
        <v>44286</v>
      </c>
      <c r="B111" t="s">
        <v>38</v>
      </c>
      <c r="C111" t="s">
        <v>7</v>
      </c>
      <c r="D111" s="2" t="s">
        <v>33</v>
      </c>
      <c r="E111">
        <v>2</v>
      </c>
      <c r="F111">
        <v>2</v>
      </c>
    </row>
    <row r="112" spans="1:6" outlineLevel="2" x14ac:dyDescent="0.25">
      <c r="A112" s="1">
        <v>44286</v>
      </c>
      <c r="B112" t="s">
        <v>38</v>
      </c>
      <c r="C112" t="s">
        <v>7</v>
      </c>
      <c r="D112" s="2" t="s">
        <v>20</v>
      </c>
      <c r="E112">
        <v>3</v>
      </c>
      <c r="F112">
        <v>7</v>
      </c>
    </row>
    <row r="113" spans="1:6" outlineLevel="2" x14ac:dyDescent="0.25">
      <c r="A113" s="1">
        <v>44286</v>
      </c>
      <c r="B113" t="s">
        <v>38</v>
      </c>
      <c r="C113" t="s">
        <v>7</v>
      </c>
      <c r="D113" s="2" t="s">
        <v>40</v>
      </c>
      <c r="E113">
        <v>6</v>
      </c>
      <c r="F113">
        <v>19</v>
      </c>
    </row>
    <row r="114" spans="1:6" outlineLevel="2" x14ac:dyDescent="0.25">
      <c r="A114" s="1">
        <v>44286</v>
      </c>
      <c r="B114" t="s">
        <v>38</v>
      </c>
      <c r="C114" t="s">
        <v>7</v>
      </c>
      <c r="D114" s="2" t="s">
        <v>20</v>
      </c>
      <c r="E114">
        <v>3</v>
      </c>
      <c r="F114">
        <v>70</v>
      </c>
    </row>
    <row r="115" spans="1:6" outlineLevel="2" x14ac:dyDescent="0.25">
      <c r="A115" s="1">
        <v>44286</v>
      </c>
      <c r="B115" t="s">
        <v>38</v>
      </c>
      <c r="C115" t="s">
        <v>7</v>
      </c>
      <c r="D115" s="2" t="s">
        <v>23</v>
      </c>
      <c r="E115">
        <v>6</v>
      </c>
      <c r="F115">
        <v>13</v>
      </c>
    </row>
    <row r="116" spans="1:6" outlineLevel="2" x14ac:dyDescent="0.25">
      <c r="A116" s="1">
        <v>44286</v>
      </c>
      <c r="B116" t="s">
        <v>38</v>
      </c>
      <c r="C116" t="s">
        <v>7</v>
      </c>
      <c r="D116" s="2" t="s">
        <v>14</v>
      </c>
      <c r="E116">
        <v>2</v>
      </c>
      <c r="F116">
        <v>30</v>
      </c>
    </row>
    <row r="117" spans="1:6" outlineLevel="2" x14ac:dyDescent="0.25">
      <c r="A117" s="1">
        <v>44286</v>
      </c>
      <c r="B117" t="s">
        <v>38</v>
      </c>
      <c r="C117" t="s">
        <v>7</v>
      </c>
      <c r="D117" s="2" t="s">
        <v>14</v>
      </c>
      <c r="E117">
        <v>2</v>
      </c>
      <c r="F117">
        <v>160</v>
      </c>
    </row>
    <row r="118" spans="1:6" outlineLevel="2" x14ac:dyDescent="0.25">
      <c r="A118" s="1">
        <v>44286</v>
      </c>
      <c r="B118" t="s">
        <v>38</v>
      </c>
      <c r="C118" t="s">
        <v>7</v>
      </c>
      <c r="D118" s="2" t="s">
        <v>19</v>
      </c>
      <c r="E118">
        <v>3</v>
      </c>
      <c r="F118">
        <v>160</v>
      </c>
    </row>
    <row r="119" spans="1:6" outlineLevel="2" x14ac:dyDescent="0.25">
      <c r="A119" s="1">
        <v>44286</v>
      </c>
      <c r="B119" t="s">
        <v>38</v>
      </c>
      <c r="C119" t="s">
        <v>7</v>
      </c>
      <c r="D119" s="2" t="s">
        <v>24</v>
      </c>
      <c r="E119">
        <v>1</v>
      </c>
      <c r="F119">
        <v>120</v>
      </c>
    </row>
    <row r="120" spans="1:6" outlineLevel="2" x14ac:dyDescent="0.25">
      <c r="A120" s="1">
        <v>44286</v>
      </c>
      <c r="B120" t="s">
        <v>38</v>
      </c>
      <c r="C120" t="s">
        <v>7</v>
      </c>
      <c r="D120" s="2" t="s">
        <v>23</v>
      </c>
      <c r="E120">
        <v>6</v>
      </c>
      <c r="F120">
        <v>14</v>
      </c>
    </row>
    <row r="121" spans="1:6" outlineLevel="2" x14ac:dyDescent="0.25">
      <c r="A121" s="1">
        <v>44286</v>
      </c>
      <c r="B121" t="s">
        <v>38</v>
      </c>
      <c r="C121" t="s">
        <v>7</v>
      </c>
      <c r="D121" s="2" t="s">
        <v>41</v>
      </c>
      <c r="E121">
        <v>4</v>
      </c>
      <c r="F121">
        <v>5</v>
      </c>
    </row>
    <row r="122" spans="1:6" outlineLevel="2" x14ac:dyDescent="0.25">
      <c r="A122" s="1">
        <v>44286</v>
      </c>
      <c r="B122" t="s">
        <v>38</v>
      </c>
      <c r="C122" t="s">
        <v>7</v>
      </c>
      <c r="D122" s="2" t="s">
        <v>42</v>
      </c>
      <c r="E122">
        <v>1</v>
      </c>
      <c r="F122">
        <v>12</v>
      </c>
    </row>
    <row r="123" spans="1:6" outlineLevel="1" x14ac:dyDescent="0.25">
      <c r="A123" s="1"/>
      <c r="C123" s="6" t="s">
        <v>65</v>
      </c>
      <c r="D123" s="2"/>
      <c r="F123">
        <f>SUBTOTAL(1,F82:F122)</f>
        <v>25.536585365853657</v>
      </c>
    </row>
    <row r="124" spans="1:6" outlineLevel="1" x14ac:dyDescent="0.25"/>
    <row r="125" spans="1:6" outlineLevel="1" x14ac:dyDescent="0.25"/>
    <row r="126" spans="1:6" outlineLevel="1" x14ac:dyDescent="0.25"/>
    <row r="127" spans="1:6" outlineLevel="1" x14ac:dyDescent="0.25"/>
    <row r="128" spans="1:6" outlineLevel="1" x14ac:dyDescent="0.25"/>
    <row r="129" outlineLevel="1" x14ac:dyDescent="0.25"/>
    <row r="130" outlineLevel="1" x14ac:dyDescent="0.25"/>
    <row r="131" outlineLevel="1" x14ac:dyDescent="0.25"/>
    <row r="132" outlineLevel="1" x14ac:dyDescent="0.25"/>
    <row r="133" outlineLevel="1" x14ac:dyDescent="0.25"/>
    <row r="134" outlineLevel="1" x14ac:dyDescent="0.25"/>
    <row r="135" outlineLevel="1" x14ac:dyDescent="0.25"/>
    <row r="136" outlineLevel="1" x14ac:dyDescent="0.25"/>
    <row r="137" outlineLevel="1" x14ac:dyDescent="0.25"/>
    <row r="138" outlineLevel="1" x14ac:dyDescent="0.25"/>
    <row r="139" outlineLevel="1" x14ac:dyDescent="0.25"/>
    <row r="140" outlineLevel="1" x14ac:dyDescent="0.25"/>
    <row r="141" outlineLevel="1" x14ac:dyDescent="0.25"/>
    <row r="142" outlineLevel="1" x14ac:dyDescent="0.25"/>
    <row r="143" outlineLevel="1" x14ac:dyDescent="0.25"/>
    <row r="144" outlineLevel="1" x14ac:dyDescent="0.25"/>
    <row r="145" spans="3:6" outlineLevel="1" x14ac:dyDescent="0.25"/>
    <row r="146" spans="3:6" outlineLevel="1" x14ac:dyDescent="0.25"/>
    <row r="147" spans="3:6" outlineLevel="1" x14ac:dyDescent="0.25"/>
    <row r="148" spans="3:6" outlineLevel="1" x14ac:dyDescent="0.25"/>
    <row r="149" spans="3:6" outlineLevel="1" x14ac:dyDescent="0.25"/>
    <row r="150" spans="3:6" outlineLevel="1" x14ac:dyDescent="0.25"/>
    <row r="151" spans="3:6" outlineLevel="1" x14ac:dyDescent="0.25"/>
    <row r="152" spans="3:6" outlineLevel="1" x14ac:dyDescent="0.25"/>
    <row r="153" spans="3:6" outlineLevel="1" x14ac:dyDescent="0.25"/>
    <row r="154" spans="3:6" outlineLevel="1" x14ac:dyDescent="0.25"/>
    <row r="155" spans="3:6" outlineLevel="1" x14ac:dyDescent="0.25"/>
    <row r="156" spans="3:6" outlineLevel="1" x14ac:dyDescent="0.25"/>
    <row r="157" spans="3:6" outlineLevel="1" x14ac:dyDescent="0.25"/>
    <row r="158" spans="3:6" outlineLevel="1" x14ac:dyDescent="0.25">
      <c r="C158" s="6" t="s">
        <v>57</v>
      </c>
      <c r="F158">
        <f>SUBTOTAL(1,F2:F157)</f>
        <v>19.333333333333332</v>
      </c>
    </row>
  </sheetData>
  <sortState ref="A2:F155">
    <sortCondition ref="B2:B155"/>
    <sortCondition ref="C2:C155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workbookViewId="0">
      <selection activeCell="I1" sqref="I1:I7"/>
    </sheetView>
  </sheetViews>
  <sheetFormatPr defaultColWidth="11" defaultRowHeight="15.75" outlineLevelRow="2" x14ac:dyDescent="0.25"/>
  <cols>
    <col min="9" max="9" width="28.375" bestFit="1" customWidth="1"/>
    <col min="10" max="10" width="12.375" bestFit="1" customWidth="1"/>
  </cols>
  <sheetData>
    <row r="1" spans="1:11" x14ac:dyDescent="0.25">
      <c r="A1" t="s">
        <v>0</v>
      </c>
      <c r="B1" t="s">
        <v>21</v>
      </c>
      <c r="C1" t="s">
        <v>1</v>
      </c>
      <c r="D1" t="s">
        <v>5</v>
      </c>
      <c r="I1" t="s">
        <v>21</v>
      </c>
      <c r="J1" t="s">
        <v>67</v>
      </c>
      <c r="K1" t="s">
        <v>68</v>
      </c>
    </row>
    <row r="2" spans="1:11" outlineLevel="2" x14ac:dyDescent="0.25">
      <c r="A2" s="5">
        <v>44285</v>
      </c>
      <c r="B2" t="s">
        <v>50</v>
      </c>
      <c r="C2" t="s">
        <v>7</v>
      </c>
      <c r="D2">
        <v>1</v>
      </c>
      <c r="I2" t="s">
        <v>22</v>
      </c>
      <c r="J2" s="7">
        <v>0.6</v>
      </c>
      <c r="K2" s="7">
        <v>0.57140000000000002</v>
      </c>
    </row>
    <row r="3" spans="1:11" outlineLevel="2" x14ac:dyDescent="0.25">
      <c r="A3" s="5">
        <v>44285</v>
      </c>
      <c r="B3" t="s">
        <v>50</v>
      </c>
      <c r="C3" t="s">
        <v>7</v>
      </c>
      <c r="D3">
        <v>1</v>
      </c>
      <c r="I3" t="s">
        <v>37</v>
      </c>
      <c r="J3" s="7">
        <v>0.46200000000000002</v>
      </c>
      <c r="K3" s="7">
        <v>0.39285714285714285</v>
      </c>
    </row>
    <row r="4" spans="1:11" outlineLevel="2" x14ac:dyDescent="0.25">
      <c r="A4" s="5">
        <v>44285</v>
      </c>
      <c r="B4" t="s">
        <v>50</v>
      </c>
      <c r="C4" t="s">
        <v>7</v>
      </c>
      <c r="D4">
        <v>1</v>
      </c>
      <c r="I4" t="s">
        <v>38</v>
      </c>
      <c r="J4" s="7">
        <v>0.53333333333333333</v>
      </c>
      <c r="K4" s="7">
        <v>0</v>
      </c>
    </row>
    <row r="5" spans="1:11" outlineLevel="2" x14ac:dyDescent="0.25">
      <c r="A5" s="5">
        <v>44285</v>
      </c>
      <c r="B5" t="s">
        <v>50</v>
      </c>
      <c r="C5" t="s">
        <v>7</v>
      </c>
      <c r="D5">
        <v>1</v>
      </c>
      <c r="I5" t="s">
        <v>46</v>
      </c>
      <c r="J5" s="7">
        <v>0</v>
      </c>
      <c r="K5" s="7">
        <v>0.27300000000000002</v>
      </c>
    </row>
    <row r="6" spans="1:11" outlineLevel="2" x14ac:dyDescent="0.25">
      <c r="A6" s="5">
        <v>44285</v>
      </c>
      <c r="B6" t="s">
        <v>50</v>
      </c>
      <c r="C6" t="s">
        <v>7</v>
      </c>
      <c r="D6">
        <v>1</v>
      </c>
      <c r="I6" t="s">
        <v>48</v>
      </c>
      <c r="J6" s="7">
        <v>1</v>
      </c>
      <c r="K6" s="7">
        <v>0</v>
      </c>
    </row>
    <row r="7" spans="1:11" outlineLevel="2" x14ac:dyDescent="0.25">
      <c r="A7" s="5">
        <v>44285</v>
      </c>
      <c r="B7" t="s">
        <v>50</v>
      </c>
      <c r="C7" t="s">
        <v>7</v>
      </c>
      <c r="D7">
        <v>1</v>
      </c>
      <c r="I7" t="s">
        <v>50</v>
      </c>
      <c r="J7" s="7">
        <v>1</v>
      </c>
      <c r="K7" s="7">
        <v>0.8</v>
      </c>
    </row>
    <row r="8" spans="1:11" outlineLevel="2" x14ac:dyDescent="0.25">
      <c r="A8" s="5">
        <v>44285</v>
      </c>
      <c r="B8" t="s">
        <v>50</v>
      </c>
      <c r="C8" t="s">
        <v>7</v>
      </c>
      <c r="D8">
        <v>1</v>
      </c>
    </row>
    <row r="9" spans="1:11" outlineLevel="2" x14ac:dyDescent="0.25">
      <c r="A9" s="5">
        <v>44285</v>
      </c>
      <c r="B9" t="s">
        <v>50</v>
      </c>
      <c r="C9" t="s">
        <v>7</v>
      </c>
      <c r="D9">
        <v>1</v>
      </c>
    </row>
    <row r="10" spans="1:11" outlineLevel="2" x14ac:dyDescent="0.25">
      <c r="A10" s="5">
        <v>44285</v>
      </c>
      <c r="B10" t="s">
        <v>50</v>
      </c>
      <c r="C10" t="s">
        <v>7</v>
      </c>
      <c r="D10">
        <v>1</v>
      </c>
    </row>
    <row r="11" spans="1:11" outlineLevel="2" x14ac:dyDescent="0.25">
      <c r="A11" s="5">
        <v>44285</v>
      </c>
      <c r="B11" t="s">
        <v>50</v>
      </c>
      <c r="C11" t="s">
        <v>7</v>
      </c>
      <c r="D11">
        <v>1</v>
      </c>
    </row>
    <row r="12" spans="1:11" outlineLevel="1" x14ac:dyDescent="0.25">
      <c r="A12" s="5"/>
      <c r="C12" s="6" t="s">
        <v>65</v>
      </c>
      <c r="D12">
        <f>SUBTOTAL(1,D2:D11)</f>
        <v>1</v>
      </c>
    </row>
    <row r="13" spans="1:11" outlineLevel="2" x14ac:dyDescent="0.25">
      <c r="A13" s="5">
        <v>44286</v>
      </c>
      <c r="B13" t="s">
        <v>50</v>
      </c>
      <c r="C13" t="s">
        <v>16</v>
      </c>
      <c r="D13">
        <v>1</v>
      </c>
    </row>
    <row r="14" spans="1:11" outlineLevel="2" x14ac:dyDescent="0.25">
      <c r="A14" s="5">
        <v>44286</v>
      </c>
      <c r="B14" t="s">
        <v>50</v>
      </c>
      <c r="C14" t="s">
        <v>16</v>
      </c>
      <c r="D14">
        <v>1</v>
      </c>
    </row>
    <row r="15" spans="1:11" outlineLevel="2" x14ac:dyDescent="0.25">
      <c r="A15" s="5">
        <v>44286</v>
      </c>
      <c r="B15" t="s">
        <v>50</v>
      </c>
      <c r="C15" t="s">
        <v>16</v>
      </c>
      <c r="D15">
        <v>1</v>
      </c>
    </row>
    <row r="16" spans="1:11" outlineLevel="2" x14ac:dyDescent="0.25">
      <c r="A16" s="5">
        <v>44286</v>
      </c>
      <c r="B16" t="s">
        <v>50</v>
      </c>
      <c r="C16" t="s">
        <v>16</v>
      </c>
      <c r="D16">
        <v>0</v>
      </c>
    </row>
    <row r="17" spans="1:4" outlineLevel="2" x14ac:dyDescent="0.25">
      <c r="A17" s="5">
        <v>44286</v>
      </c>
      <c r="B17" t="s">
        <v>50</v>
      </c>
      <c r="C17" t="s">
        <v>16</v>
      </c>
      <c r="D17">
        <v>1</v>
      </c>
    </row>
    <row r="18" spans="1:4" outlineLevel="1" x14ac:dyDescent="0.25">
      <c r="A18" s="5"/>
      <c r="C18" s="6" t="s">
        <v>66</v>
      </c>
      <c r="D18">
        <f>SUBTOTAL(1,D13:D17)</f>
        <v>0.8</v>
      </c>
    </row>
    <row r="19" spans="1:4" outlineLevel="2" x14ac:dyDescent="0.25">
      <c r="A19" s="1">
        <v>44286</v>
      </c>
      <c r="B19" t="s">
        <v>22</v>
      </c>
      <c r="C19" t="s">
        <v>7</v>
      </c>
      <c r="D19">
        <v>1</v>
      </c>
    </row>
    <row r="20" spans="1:4" outlineLevel="2" x14ac:dyDescent="0.25">
      <c r="A20" s="1">
        <v>44286</v>
      </c>
      <c r="B20" t="s">
        <v>22</v>
      </c>
      <c r="C20" t="s">
        <v>7</v>
      </c>
      <c r="D20">
        <v>1</v>
      </c>
    </row>
    <row r="21" spans="1:4" outlineLevel="2" x14ac:dyDescent="0.25">
      <c r="A21" s="1">
        <v>44286</v>
      </c>
      <c r="B21" t="s">
        <v>22</v>
      </c>
      <c r="C21" t="s">
        <v>7</v>
      </c>
      <c r="D21">
        <v>0</v>
      </c>
    </row>
    <row r="22" spans="1:4" outlineLevel="2" x14ac:dyDescent="0.25">
      <c r="A22" s="1">
        <v>44286</v>
      </c>
      <c r="B22" t="s">
        <v>22</v>
      </c>
      <c r="C22" t="s">
        <v>7</v>
      </c>
      <c r="D22">
        <v>0</v>
      </c>
    </row>
    <row r="23" spans="1:4" outlineLevel="2" x14ac:dyDescent="0.25">
      <c r="A23" s="1">
        <v>44286</v>
      </c>
      <c r="B23" t="s">
        <v>22</v>
      </c>
      <c r="C23" t="s">
        <v>7</v>
      </c>
      <c r="D23">
        <v>1</v>
      </c>
    </row>
    <row r="24" spans="1:4" outlineLevel="2" x14ac:dyDescent="0.25">
      <c r="A24" s="1">
        <v>44286</v>
      </c>
      <c r="B24" t="s">
        <v>22</v>
      </c>
      <c r="C24" t="s">
        <v>7</v>
      </c>
      <c r="D24">
        <v>1</v>
      </c>
    </row>
    <row r="25" spans="1:4" outlineLevel="2" x14ac:dyDescent="0.25">
      <c r="A25" s="1">
        <v>44286</v>
      </c>
      <c r="B25" t="s">
        <v>22</v>
      </c>
      <c r="C25" t="s">
        <v>7</v>
      </c>
      <c r="D25">
        <v>0</v>
      </c>
    </row>
    <row r="26" spans="1:4" outlineLevel="2" x14ac:dyDescent="0.25">
      <c r="A26" s="1">
        <v>44286</v>
      </c>
      <c r="B26" t="s">
        <v>22</v>
      </c>
      <c r="C26" t="s">
        <v>7</v>
      </c>
      <c r="D26">
        <v>1</v>
      </c>
    </row>
    <row r="27" spans="1:4" outlineLevel="2" x14ac:dyDescent="0.25">
      <c r="A27" s="1">
        <v>44286</v>
      </c>
      <c r="B27" t="s">
        <v>22</v>
      </c>
      <c r="C27" t="s">
        <v>7</v>
      </c>
      <c r="D27">
        <v>1</v>
      </c>
    </row>
    <row r="28" spans="1:4" outlineLevel="2" x14ac:dyDescent="0.25">
      <c r="A28" s="1">
        <v>44286</v>
      </c>
      <c r="B28" t="s">
        <v>22</v>
      </c>
      <c r="C28" t="s">
        <v>7</v>
      </c>
      <c r="D28">
        <v>0</v>
      </c>
    </row>
    <row r="29" spans="1:4" outlineLevel="1" x14ac:dyDescent="0.25">
      <c r="A29" s="1"/>
      <c r="C29" s="6" t="s">
        <v>65</v>
      </c>
      <c r="D29">
        <f>SUBTOTAL(1,D19:D28)</f>
        <v>0.6</v>
      </c>
    </row>
    <row r="30" spans="1:4" outlineLevel="2" x14ac:dyDescent="0.25">
      <c r="A30" s="1">
        <v>44285</v>
      </c>
      <c r="B30" t="s">
        <v>22</v>
      </c>
      <c r="C30" t="s">
        <v>16</v>
      </c>
      <c r="D30">
        <v>0</v>
      </c>
    </row>
    <row r="31" spans="1:4" outlineLevel="2" x14ac:dyDescent="0.25">
      <c r="A31" s="1">
        <v>44285</v>
      </c>
      <c r="B31" t="s">
        <v>22</v>
      </c>
      <c r="C31" t="s">
        <v>16</v>
      </c>
      <c r="D31">
        <v>1</v>
      </c>
    </row>
    <row r="32" spans="1:4" outlineLevel="2" x14ac:dyDescent="0.25">
      <c r="A32" s="1">
        <v>44285</v>
      </c>
      <c r="B32" t="s">
        <v>22</v>
      </c>
      <c r="C32" t="s">
        <v>16</v>
      </c>
      <c r="D32">
        <v>0</v>
      </c>
    </row>
    <row r="33" spans="1:4" outlineLevel="2" x14ac:dyDescent="0.25">
      <c r="A33" s="1">
        <v>44285</v>
      </c>
      <c r="B33" t="s">
        <v>22</v>
      </c>
      <c r="C33" t="s">
        <v>16</v>
      </c>
      <c r="D33">
        <v>1</v>
      </c>
    </row>
    <row r="34" spans="1:4" outlineLevel="2" x14ac:dyDescent="0.25">
      <c r="A34" s="1">
        <v>44285</v>
      </c>
      <c r="B34" t="s">
        <v>22</v>
      </c>
      <c r="C34" t="s">
        <v>16</v>
      </c>
      <c r="D34">
        <v>1</v>
      </c>
    </row>
    <row r="35" spans="1:4" outlineLevel="2" x14ac:dyDescent="0.25">
      <c r="A35" s="1">
        <v>44285</v>
      </c>
      <c r="B35" t="s">
        <v>22</v>
      </c>
      <c r="C35" t="s">
        <v>16</v>
      </c>
      <c r="D35">
        <v>0</v>
      </c>
    </row>
    <row r="36" spans="1:4" outlineLevel="2" x14ac:dyDescent="0.25">
      <c r="A36" s="1">
        <v>44285</v>
      </c>
      <c r="B36" t="s">
        <v>22</v>
      </c>
      <c r="C36" t="s">
        <v>16</v>
      </c>
      <c r="D36">
        <v>1</v>
      </c>
    </row>
    <row r="37" spans="1:4" outlineLevel="2" x14ac:dyDescent="0.25">
      <c r="A37" s="5">
        <v>44285</v>
      </c>
      <c r="B37" t="s">
        <v>46</v>
      </c>
      <c r="C37" t="s">
        <v>16</v>
      </c>
      <c r="D37">
        <v>1</v>
      </c>
    </row>
    <row r="38" spans="1:4" outlineLevel="2" x14ac:dyDescent="0.25">
      <c r="A38" s="5">
        <v>44285</v>
      </c>
      <c r="B38" t="s">
        <v>46</v>
      </c>
      <c r="C38" t="s">
        <v>16</v>
      </c>
      <c r="D38">
        <v>1</v>
      </c>
    </row>
    <row r="39" spans="1:4" outlineLevel="2" x14ac:dyDescent="0.25">
      <c r="A39" s="5">
        <v>44285</v>
      </c>
      <c r="B39" t="s">
        <v>46</v>
      </c>
      <c r="C39" t="s">
        <v>16</v>
      </c>
      <c r="D39">
        <v>0</v>
      </c>
    </row>
    <row r="40" spans="1:4" outlineLevel="2" x14ac:dyDescent="0.25">
      <c r="A40" s="5">
        <v>44285</v>
      </c>
      <c r="B40" t="s">
        <v>46</v>
      </c>
      <c r="C40" t="s">
        <v>16</v>
      </c>
      <c r="D40">
        <v>0</v>
      </c>
    </row>
    <row r="41" spans="1:4" outlineLevel="2" x14ac:dyDescent="0.25">
      <c r="A41" s="5">
        <v>44285</v>
      </c>
      <c r="B41" t="s">
        <v>46</v>
      </c>
      <c r="C41" t="s">
        <v>16</v>
      </c>
      <c r="D41">
        <v>0</v>
      </c>
    </row>
    <row r="42" spans="1:4" outlineLevel="2" x14ac:dyDescent="0.25">
      <c r="A42" s="5">
        <v>44285</v>
      </c>
      <c r="B42" t="s">
        <v>46</v>
      </c>
      <c r="C42" t="s">
        <v>16</v>
      </c>
      <c r="D42">
        <v>0</v>
      </c>
    </row>
    <row r="43" spans="1:4" outlineLevel="2" x14ac:dyDescent="0.25">
      <c r="A43" s="5">
        <v>44285</v>
      </c>
      <c r="B43" t="s">
        <v>46</v>
      </c>
      <c r="C43" t="s">
        <v>16</v>
      </c>
      <c r="D43">
        <v>0</v>
      </c>
    </row>
    <row r="44" spans="1:4" outlineLevel="2" x14ac:dyDescent="0.25">
      <c r="A44" s="5">
        <v>44285</v>
      </c>
      <c r="B44" t="s">
        <v>46</v>
      </c>
      <c r="C44" t="s">
        <v>16</v>
      </c>
      <c r="D44">
        <v>1</v>
      </c>
    </row>
    <row r="45" spans="1:4" outlineLevel="2" x14ac:dyDescent="0.25">
      <c r="A45" s="5">
        <v>44285</v>
      </c>
      <c r="B45" t="s">
        <v>46</v>
      </c>
      <c r="C45" t="s">
        <v>16</v>
      </c>
      <c r="D45">
        <v>0</v>
      </c>
    </row>
    <row r="46" spans="1:4" outlineLevel="2" x14ac:dyDescent="0.25">
      <c r="A46" s="5">
        <v>44285</v>
      </c>
      <c r="B46" t="s">
        <v>46</v>
      </c>
      <c r="C46" t="s">
        <v>16</v>
      </c>
      <c r="D46">
        <v>0</v>
      </c>
    </row>
    <row r="47" spans="1:4" outlineLevel="2" x14ac:dyDescent="0.25">
      <c r="A47" s="5">
        <v>44285</v>
      </c>
      <c r="B47" t="s">
        <v>46</v>
      </c>
      <c r="C47" t="s">
        <v>16</v>
      </c>
      <c r="D47">
        <v>0</v>
      </c>
    </row>
    <row r="48" spans="1:4" outlineLevel="1" x14ac:dyDescent="0.25">
      <c r="A48" s="5"/>
      <c r="C48" s="6" t="s">
        <v>66</v>
      </c>
      <c r="D48">
        <f>SUBTOTAL(1,D30:D47)</f>
        <v>0.3888888888888889</v>
      </c>
    </row>
    <row r="49" spans="1:4" outlineLevel="2" x14ac:dyDescent="0.25">
      <c r="A49" s="5">
        <v>44285</v>
      </c>
      <c r="B49" t="s">
        <v>48</v>
      </c>
      <c r="C49" t="s">
        <v>7</v>
      </c>
      <c r="D49">
        <v>1</v>
      </c>
    </row>
    <row r="50" spans="1:4" outlineLevel="2" x14ac:dyDescent="0.25">
      <c r="A50" s="5">
        <v>44285</v>
      </c>
      <c r="B50" t="s">
        <v>48</v>
      </c>
      <c r="C50" t="s">
        <v>7</v>
      </c>
      <c r="D50">
        <v>1</v>
      </c>
    </row>
    <row r="51" spans="1:4" outlineLevel="2" x14ac:dyDescent="0.25">
      <c r="A51" s="1">
        <v>44286</v>
      </c>
      <c r="B51" t="s">
        <v>37</v>
      </c>
      <c r="C51" t="s">
        <v>7</v>
      </c>
      <c r="D51">
        <v>1</v>
      </c>
    </row>
    <row r="52" spans="1:4" outlineLevel="2" x14ac:dyDescent="0.25">
      <c r="A52" s="1">
        <v>44286</v>
      </c>
      <c r="B52" t="s">
        <v>37</v>
      </c>
      <c r="C52" t="s">
        <v>7</v>
      </c>
      <c r="D52">
        <v>1</v>
      </c>
    </row>
    <row r="53" spans="1:4" outlineLevel="2" x14ac:dyDescent="0.25">
      <c r="A53" s="1">
        <v>44286</v>
      </c>
      <c r="B53" t="s">
        <v>37</v>
      </c>
      <c r="C53" t="s">
        <v>7</v>
      </c>
      <c r="D53">
        <v>1</v>
      </c>
    </row>
    <row r="54" spans="1:4" outlineLevel="2" x14ac:dyDescent="0.25">
      <c r="A54" s="1">
        <v>44286</v>
      </c>
      <c r="B54" t="s">
        <v>37</v>
      </c>
      <c r="C54" t="s">
        <v>7</v>
      </c>
      <c r="D54">
        <v>1</v>
      </c>
    </row>
    <row r="55" spans="1:4" outlineLevel="2" x14ac:dyDescent="0.25">
      <c r="A55" s="1">
        <v>44286</v>
      </c>
      <c r="B55" t="s">
        <v>37</v>
      </c>
      <c r="C55" t="s">
        <v>7</v>
      </c>
      <c r="D55">
        <v>1</v>
      </c>
    </row>
    <row r="56" spans="1:4" outlineLevel="2" x14ac:dyDescent="0.25">
      <c r="A56" s="1">
        <v>44286</v>
      </c>
      <c r="B56" t="s">
        <v>37</v>
      </c>
      <c r="C56" t="s">
        <v>7</v>
      </c>
      <c r="D56">
        <v>1</v>
      </c>
    </row>
    <row r="57" spans="1:4" outlineLevel="2" x14ac:dyDescent="0.25">
      <c r="A57" s="1">
        <v>44285</v>
      </c>
      <c r="B57" t="s">
        <v>37</v>
      </c>
      <c r="C57" t="s">
        <v>7</v>
      </c>
      <c r="D57">
        <v>0</v>
      </c>
    </row>
    <row r="58" spans="1:4" outlineLevel="2" x14ac:dyDescent="0.25">
      <c r="A58" s="1">
        <v>44285</v>
      </c>
      <c r="B58" t="s">
        <v>37</v>
      </c>
      <c r="C58" t="s">
        <v>7</v>
      </c>
      <c r="D58">
        <v>0</v>
      </c>
    </row>
    <row r="59" spans="1:4" outlineLevel="2" x14ac:dyDescent="0.25">
      <c r="A59" s="1">
        <v>44285</v>
      </c>
      <c r="B59" t="s">
        <v>37</v>
      </c>
      <c r="C59" t="s">
        <v>7</v>
      </c>
      <c r="D59">
        <v>0</v>
      </c>
    </row>
    <row r="60" spans="1:4" outlineLevel="2" x14ac:dyDescent="0.25">
      <c r="A60" s="1">
        <v>44285</v>
      </c>
      <c r="B60" t="s">
        <v>37</v>
      </c>
      <c r="C60" t="s">
        <v>7</v>
      </c>
      <c r="D60">
        <v>0</v>
      </c>
    </row>
    <row r="61" spans="1:4" outlineLevel="2" x14ac:dyDescent="0.25">
      <c r="A61" s="1">
        <v>44285</v>
      </c>
      <c r="B61" t="s">
        <v>37</v>
      </c>
      <c r="C61" t="s">
        <v>7</v>
      </c>
      <c r="D61">
        <v>0</v>
      </c>
    </row>
    <row r="62" spans="1:4" outlineLevel="2" x14ac:dyDescent="0.25">
      <c r="A62" s="1">
        <v>44285</v>
      </c>
      <c r="B62" t="s">
        <v>37</v>
      </c>
      <c r="C62" t="s">
        <v>7</v>
      </c>
      <c r="D62">
        <v>0</v>
      </c>
    </row>
    <row r="63" spans="1:4" outlineLevel="2" x14ac:dyDescent="0.25">
      <c r="A63" s="1">
        <v>44285</v>
      </c>
      <c r="B63" t="s">
        <v>37</v>
      </c>
      <c r="C63" t="s">
        <v>7</v>
      </c>
      <c r="D63">
        <v>1</v>
      </c>
    </row>
    <row r="64" spans="1:4" outlineLevel="2" x14ac:dyDescent="0.25">
      <c r="A64" s="1">
        <v>44285</v>
      </c>
      <c r="B64" t="s">
        <v>37</v>
      </c>
      <c r="C64" t="s">
        <v>7</v>
      </c>
      <c r="D64">
        <v>1</v>
      </c>
    </row>
    <row r="65" spans="1:4" outlineLevel="2" x14ac:dyDescent="0.25">
      <c r="A65" s="1">
        <v>44285</v>
      </c>
      <c r="B65" t="s">
        <v>37</v>
      </c>
      <c r="C65" t="s">
        <v>7</v>
      </c>
      <c r="D65">
        <v>0</v>
      </c>
    </row>
    <row r="66" spans="1:4" outlineLevel="2" x14ac:dyDescent="0.25">
      <c r="A66" s="1">
        <v>44285</v>
      </c>
      <c r="B66" t="s">
        <v>37</v>
      </c>
      <c r="C66" t="s">
        <v>7</v>
      </c>
      <c r="D66">
        <v>0</v>
      </c>
    </row>
    <row r="67" spans="1:4" outlineLevel="2" x14ac:dyDescent="0.25">
      <c r="A67" s="1">
        <v>44285</v>
      </c>
      <c r="B67" t="s">
        <v>37</v>
      </c>
      <c r="C67" t="s">
        <v>7</v>
      </c>
      <c r="D67">
        <v>1</v>
      </c>
    </row>
    <row r="68" spans="1:4" outlineLevel="2" x14ac:dyDescent="0.25">
      <c r="A68" s="1">
        <v>44285</v>
      </c>
      <c r="B68" t="s">
        <v>37</v>
      </c>
      <c r="C68" t="s">
        <v>7</v>
      </c>
      <c r="D68">
        <v>0</v>
      </c>
    </row>
    <row r="69" spans="1:4" outlineLevel="2" x14ac:dyDescent="0.25">
      <c r="A69" s="1">
        <v>44285</v>
      </c>
      <c r="B69" t="s">
        <v>37</v>
      </c>
      <c r="C69" t="s">
        <v>7</v>
      </c>
      <c r="D69">
        <v>0</v>
      </c>
    </row>
    <row r="70" spans="1:4" outlineLevel="2" x14ac:dyDescent="0.25">
      <c r="A70" s="1">
        <v>44285</v>
      </c>
      <c r="B70" t="s">
        <v>37</v>
      </c>
      <c r="C70" t="s">
        <v>7</v>
      </c>
      <c r="D70">
        <v>0</v>
      </c>
    </row>
    <row r="71" spans="1:4" outlineLevel="2" x14ac:dyDescent="0.25">
      <c r="A71" s="1">
        <v>44285</v>
      </c>
      <c r="B71" t="s">
        <v>37</v>
      </c>
      <c r="C71" t="s">
        <v>7</v>
      </c>
      <c r="D71">
        <v>0</v>
      </c>
    </row>
    <row r="72" spans="1:4" outlineLevel="2" x14ac:dyDescent="0.25">
      <c r="A72" s="1">
        <v>44285</v>
      </c>
      <c r="B72" t="s">
        <v>37</v>
      </c>
      <c r="C72" t="s">
        <v>7</v>
      </c>
      <c r="D72">
        <v>0</v>
      </c>
    </row>
    <row r="73" spans="1:4" outlineLevel="2" x14ac:dyDescent="0.25">
      <c r="A73" s="1">
        <v>44285</v>
      </c>
      <c r="B73" t="s">
        <v>37</v>
      </c>
      <c r="C73" t="s">
        <v>7</v>
      </c>
      <c r="D73">
        <v>1</v>
      </c>
    </row>
    <row r="74" spans="1:4" outlineLevel="2" x14ac:dyDescent="0.25">
      <c r="A74" s="1">
        <v>44285</v>
      </c>
      <c r="B74" t="s">
        <v>37</v>
      </c>
      <c r="C74" t="s">
        <v>7</v>
      </c>
      <c r="D74">
        <v>0</v>
      </c>
    </row>
    <row r="75" spans="1:4" outlineLevel="2" x14ac:dyDescent="0.25">
      <c r="A75" s="1">
        <v>44285</v>
      </c>
      <c r="B75" t="s">
        <v>37</v>
      </c>
      <c r="C75" t="s">
        <v>7</v>
      </c>
      <c r="D75">
        <v>1</v>
      </c>
    </row>
    <row r="76" spans="1:4" outlineLevel="2" x14ac:dyDescent="0.25">
      <c r="A76" s="1">
        <v>44285</v>
      </c>
      <c r="B76" t="s">
        <v>37</v>
      </c>
      <c r="C76" t="s">
        <v>7</v>
      </c>
      <c r="D76">
        <v>1</v>
      </c>
    </row>
    <row r="77" spans="1:4" outlineLevel="1" x14ac:dyDescent="0.25">
      <c r="A77" s="1"/>
      <c r="C77" s="6" t="s">
        <v>65</v>
      </c>
      <c r="D77">
        <f>SUBTOTAL(1,D49:D76)</f>
        <v>0.5</v>
      </c>
    </row>
    <row r="78" spans="1:4" outlineLevel="2" x14ac:dyDescent="0.25">
      <c r="A78" s="1">
        <v>44285</v>
      </c>
      <c r="B78" t="s">
        <v>37</v>
      </c>
      <c r="C78" t="s">
        <v>16</v>
      </c>
      <c r="D78">
        <v>1</v>
      </c>
    </row>
    <row r="79" spans="1:4" outlineLevel="2" x14ac:dyDescent="0.25">
      <c r="A79" s="1">
        <v>44286</v>
      </c>
      <c r="B79" t="s">
        <v>37</v>
      </c>
      <c r="C79" t="s">
        <v>16</v>
      </c>
      <c r="D79">
        <v>0</v>
      </c>
    </row>
    <row r="80" spans="1:4" outlineLevel="2" x14ac:dyDescent="0.25">
      <c r="A80" s="1">
        <v>44286</v>
      </c>
      <c r="B80" t="s">
        <v>37</v>
      </c>
      <c r="C80" t="s">
        <v>16</v>
      </c>
      <c r="D80">
        <v>1</v>
      </c>
    </row>
    <row r="81" spans="1:4" outlineLevel="2" x14ac:dyDescent="0.25">
      <c r="A81" s="1">
        <v>44286</v>
      </c>
      <c r="B81" t="s">
        <v>37</v>
      </c>
      <c r="C81" t="s">
        <v>16</v>
      </c>
      <c r="D81">
        <v>0</v>
      </c>
    </row>
    <row r="82" spans="1:4" outlineLevel="2" x14ac:dyDescent="0.25">
      <c r="A82" s="1">
        <v>44286</v>
      </c>
      <c r="B82" t="s">
        <v>37</v>
      </c>
      <c r="C82" t="s">
        <v>16</v>
      </c>
      <c r="D82">
        <v>0</v>
      </c>
    </row>
    <row r="83" spans="1:4" outlineLevel="2" x14ac:dyDescent="0.25">
      <c r="A83" s="1">
        <v>44286</v>
      </c>
      <c r="B83" t="s">
        <v>37</v>
      </c>
      <c r="C83" t="s">
        <v>16</v>
      </c>
      <c r="D83">
        <v>0</v>
      </c>
    </row>
    <row r="84" spans="1:4" outlineLevel="2" x14ac:dyDescent="0.25">
      <c r="A84" s="1">
        <v>44286</v>
      </c>
      <c r="B84" t="s">
        <v>37</v>
      </c>
      <c r="C84" t="s">
        <v>16</v>
      </c>
      <c r="D84">
        <v>1</v>
      </c>
    </row>
    <row r="85" spans="1:4" outlineLevel="2" x14ac:dyDescent="0.25">
      <c r="A85" s="1">
        <v>44286</v>
      </c>
      <c r="B85" t="s">
        <v>37</v>
      </c>
      <c r="C85" t="s">
        <v>16</v>
      </c>
      <c r="D85">
        <v>1</v>
      </c>
    </row>
    <row r="86" spans="1:4" outlineLevel="2" x14ac:dyDescent="0.25">
      <c r="A86" s="1">
        <v>44286</v>
      </c>
      <c r="B86" t="s">
        <v>37</v>
      </c>
      <c r="C86" t="s">
        <v>16</v>
      </c>
      <c r="D86">
        <v>0</v>
      </c>
    </row>
    <row r="87" spans="1:4" outlineLevel="2" x14ac:dyDescent="0.25">
      <c r="A87" s="1">
        <v>44286</v>
      </c>
      <c r="B87" t="s">
        <v>37</v>
      </c>
      <c r="C87" t="s">
        <v>16</v>
      </c>
      <c r="D87">
        <v>0</v>
      </c>
    </row>
    <row r="88" spans="1:4" outlineLevel="2" x14ac:dyDescent="0.25">
      <c r="A88" s="1">
        <v>44286</v>
      </c>
      <c r="B88" t="s">
        <v>37</v>
      </c>
      <c r="C88" t="s">
        <v>16</v>
      </c>
      <c r="D88">
        <v>0</v>
      </c>
    </row>
    <row r="89" spans="1:4" outlineLevel="2" x14ac:dyDescent="0.25">
      <c r="A89" s="1">
        <v>44286</v>
      </c>
      <c r="B89" t="s">
        <v>37</v>
      </c>
      <c r="C89" t="s">
        <v>16</v>
      </c>
      <c r="D89">
        <v>0</v>
      </c>
    </row>
    <row r="90" spans="1:4" outlineLevel="2" x14ac:dyDescent="0.25">
      <c r="A90" s="1">
        <v>44286</v>
      </c>
      <c r="B90" t="s">
        <v>37</v>
      </c>
      <c r="C90" t="s">
        <v>16</v>
      </c>
      <c r="D90">
        <v>0</v>
      </c>
    </row>
    <row r="91" spans="1:4" outlineLevel="2" x14ac:dyDescent="0.25">
      <c r="A91" s="1">
        <v>44286</v>
      </c>
      <c r="B91" t="s">
        <v>37</v>
      </c>
      <c r="C91" t="s">
        <v>16</v>
      </c>
      <c r="D91">
        <v>0</v>
      </c>
    </row>
    <row r="92" spans="1:4" outlineLevel="2" x14ac:dyDescent="0.25">
      <c r="A92" s="1">
        <v>44286</v>
      </c>
      <c r="B92" t="s">
        <v>37</v>
      </c>
      <c r="C92" t="s">
        <v>16</v>
      </c>
      <c r="D92">
        <v>1</v>
      </c>
    </row>
    <row r="93" spans="1:4" outlineLevel="2" x14ac:dyDescent="0.25">
      <c r="A93" s="1">
        <v>44286</v>
      </c>
      <c r="B93" t="s">
        <v>37</v>
      </c>
      <c r="C93" t="s">
        <v>16</v>
      </c>
      <c r="D93">
        <v>0</v>
      </c>
    </row>
    <row r="94" spans="1:4" outlineLevel="2" x14ac:dyDescent="0.25">
      <c r="A94" s="1">
        <v>44286</v>
      </c>
      <c r="B94" t="s">
        <v>37</v>
      </c>
      <c r="C94" t="s">
        <v>16</v>
      </c>
      <c r="D94">
        <v>0</v>
      </c>
    </row>
    <row r="95" spans="1:4" outlineLevel="2" x14ac:dyDescent="0.25">
      <c r="A95" s="1">
        <v>44286</v>
      </c>
      <c r="B95" t="s">
        <v>37</v>
      </c>
      <c r="C95" t="s">
        <v>16</v>
      </c>
      <c r="D95">
        <v>0</v>
      </c>
    </row>
    <row r="96" spans="1:4" outlineLevel="2" x14ac:dyDescent="0.25">
      <c r="A96" s="1">
        <v>44286</v>
      </c>
      <c r="B96" t="s">
        <v>37</v>
      </c>
      <c r="C96" t="s">
        <v>16</v>
      </c>
      <c r="D96">
        <v>1</v>
      </c>
    </row>
    <row r="97" spans="1:4" outlineLevel="2" x14ac:dyDescent="0.25">
      <c r="A97" s="1">
        <v>44286</v>
      </c>
      <c r="B97" t="s">
        <v>37</v>
      </c>
      <c r="C97" t="s">
        <v>16</v>
      </c>
      <c r="D97">
        <v>1</v>
      </c>
    </row>
    <row r="98" spans="1:4" outlineLevel="2" x14ac:dyDescent="0.25">
      <c r="A98" s="1">
        <v>44286</v>
      </c>
      <c r="B98" t="s">
        <v>37</v>
      </c>
      <c r="C98" t="s">
        <v>16</v>
      </c>
      <c r="D98">
        <v>1</v>
      </c>
    </row>
    <row r="99" spans="1:4" outlineLevel="2" x14ac:dyDescent="0.25">
      <c r="A99" s="1">
        <v>44286</v>
      </c>
      <c r="B99" t="s">
        <v>37</v>
      </c>
      <c r="C99" t="s">
        <v>16</v>
      </c>
      <c r="D99">
        <v>1</v>
      </c>
    </row>
    <row r="100" spans="1:4" outlineLevel="2" x14ac:dyDescent="0.25">
      <c r="A100" s="1">
        <v>44286</v>
      </c>
      <c r="B100" t="s">
        <v>37</v>
      </c>
      <c r="C100" t="s">
        <v>16</v>
      </c>
      <c r="D100">
        <v>1</v>
      </c>
    </row>
    <row r="101" spans="1:4" outlineLevel="2" x14ac:dyDescent="0.25">
      <c r="A101" s="1">
        <v>44286</v>
      </c>
      <c r="B101" t="s">
        <v>37</v>
      </c>
      <c r="C101" t="s">
        <v>16</v>
      </c>
      <c r="D101">
        <v>0</v>
      </c>
    </row>
    <row r="102" spans="1:4" outlineLevel="2" x14ac:dyDescent="0.25">
      <c r="A102" s="1">
        <v>44286</v>
      </c>
      <c r="B102" t="s">
        <v>37</v>
      </c>
      <c r="C102" t="s">
        <v>16</v>
      </c>
      <c r="D102">
        <v>0</v>
      </c>
    </row>
    <row r="103" spans="1:4" outlineLevel="2" x14ac:dyDescent="0.25">
      <c r="A103" s="1">
        <v>44286</v>
      </c>
      <c r="B103" t="s">
        <v>37</v>
      </c>
      <c r="C103" t="s">
        <v>16</v>
      </c>
      <c r="D103">
        <v>0</v>
      </c>
    </row>
    <row r="104" spans="1:4" outlineLevel="2" x14ac:dyDescent="0.25">
      <c r="A104" s="1">
        <v>44286</v>
      </c>
      <c r="B104" t="s">
        <v>37</v>
      </c>
      <c r="C104" t="s">
        <v>16</v>
      </c>
      <c r="D104">
        <v>1</v>
      </c>
    </row>
    <row r="105" spans="1:4" outlineLevel="2" x14ac:dyDescent="0.25">
      <c r="A105" s="1">
        <v>44286</v>
      </c>
      <c r="B105" t="s">
        <v>37</v>
      </c>
      <c r="C105" t="s">
        <v>16</v>
      </c>
      <c r="D105">
        <v>0</v>
      </c>
    </row>
    <row r="106" spans="1:4" outlineLevel="1" x14ac:dyDescent="0.25">
      <c r="A106" s="1"/>
      <c r="C106" s="6" t="s">
        <v>66</v>
      </c>
      <c r="D106">
        <f>SUBTOTAL(1,D78:D105)</f>
        <v>0.39285714285714285</v>
      </c>
    </row>
    <row r="107" spans="1:4" outlineLevel="2" x14ac:dyDescent="0.25">
      <c r="A107" s="1">
        <v>44286</v>
      </c>
      <c r="B107" t="s">
        <v>38</v>
      </c>
      <c r="C107" t="s">
        <v>7</v>
      </c>
      <c r="D107">
        <v>0</v>
      </c>
    </row>
    <row r="108" spans="1:4" outlineLevel="2" x14ac:dyDescent="0.25">
      <c r="A108" s="1">
        <v>44286</v>
      </c>
      <c r="B108" t="s">
        <v>38</v>
      </c>
      <c r="C108" t="s">
        <v>7</v>
      </c>
      <c r="D108">
        <v>1</v>
      </c>
    </row>
    <row r="109" spans="1:4" outlineLevel="2" x14ac:dyDescent="0.25">
      <c r="A109" s="1">
        <v>44286</v>
      </c>
      <c r="B109" t="s">
        <v>38</v>
      </c>
      <c r="C109" t="s">
        <v>7</v>
      </c>
      <c r="D109">
        <v>0</v>
      </c>
    </row>
    <row r="110" spans="1:4" outlineLevel="2" x14ac:dyDescent="0.25">
      <c r="A110" s="1">
        <v>44286</v>
      </c>
      <c r="B110" t="s">
        <v>38</v>
      </c>
      <c r="C110" t="s">
        <v>7</v>
      </c>
      <c r="D110">
        <v>1</v>
      </c>
    </row>
    <row r="111" spans="1:4" outlineLevel="2" x14ac:dyDescent="0.25">
      <c r="A111" s="1">
        <v>44286</v>
      </c>
      <c r="B111" t="s">
        <v>38</v>
      </c>
      <c r="C111" t="s">
        <v>7</v>
      </c>
      <c r="D111">
        <v>1</v>
      </c>
    </row>
    <row r="112" spans="1:4" outlineLevel="2" x14ac:dyDescent="0.25">
      <c r="A112" s="1">
        <v>44286</v>
      </c>
      <c r="B112" t="s">
        <v>38</v>
      </c>
      <c r="C112" t="s">
        <v>7</v>
      </c>
      <c r="D112">
        <v>1</v>
      </c>
    </row>
    <row r="113" spans="1:4" outlineLevel="2" x14ac:dyDescent="0.25">
      <c r="A113" s="1">
        <v>44286</v>
      </c>
      <c r="B113" t="s">
        <v>38</v>
      </c>
      <c r="C113" t="s">
        <v>7</v>
      </c>
      <c r="D113">
        <v>0</v>
      </c>
    </row>
    <row r="114" spans="1:4" outlineLevel="2" x14ac:dyDescent="0.25">
      <c r="A114" s="1">
        <v>44286</v>
      </c>
      <c r="B114" t="s">
        <v>38</v>
      </c>
      <c r="C114" t="s">
        <v>7</v>
      </c>
      <c r="D114">
        <v>1</v>
      </c>
    </row>
    <row r="115" spans="1:4" outlineLevel="2" x14ac:dyDescent="0.25">
      <c r="A115" s="1">
        <v>44286</v>
      </c>
      <c r="B115" t="s">
        <v>38</v>
      </c>
      <c r="C115" t="s">
        <v>7</v>
      </c>
      <c r="D115">
        <v>0</v>
      </c>
    </row>
    <row r="116" spans="1:4" outlineLevel="2" x14ac:dyDescent="0.25">
      <c r="A116" s="1">
        <v>44286</v>
      </c>
      <c r="B116" t="s">
        <v>38</v>
      </c>
      <c r="C116" t="s">
        <v>7</v>
      </c>
      <c r="D116">
        <v>0</v>
      </c>
    </row>
    <row r="117" spans="1:4" outlineLevel="2" x14ac:dyDescent="0.25">
      <c r="A117" s="1">
        <v>44286</v>
      </c>
      <c r="B117" t="s">
        <v>38</v>
      </c>
      <c r="C117" t="s">
        <v>7</v>
      </c>
      <c r="D117">
        <v>0</v>
      </c>
    </row>
    <row r="118" spans="1:4" outlineLevel="2" x14ac:dyDescent="0.25">
      <c r="A118" s="1">
        <v>44286</v>
      </c>
      <c r="B118" t="s">
        <v>38</v>
      </c>
      <c r="C118" t="s">
        <v>7</v>
      </c>
      <c r="D118">
        <v>0</v>
      </c>
    </row>
    <row r="119" spans="1:4" outlineLevel="2" x14ac:dyDescent="0.25">
      <c r="A119" s="1">
        <v>44286</v>
      </c>
      <c r="B119" t="s">
        <v>38</v>
      </c>
      <c r="C119" t="s">
        <v>7</v>
      </c>
      <c r="D119">
        <v>1</v>
      </c>
    </row>
    <row r="120" spans="1:4" outlineLevel="2" x14ac:dyDescent="0.25">
      <c r="A120" s="1">
        <v>44286</v>
      </c>
      <c r="B120" t="s">
        <v>38</v>
      </c>
      <c r="C120" t="s">
        <v>7</v>
      </c>
      <c r="D120">
        <v>1</v>
      </c>
    </row>
    <row r="121" spans="1:4" outlineLevel="2" x14ac:dyDescent="0.25">
      <c r="A121" s="1">
        <v>44286</v>
      </c>
      <c r="B121" t="s">
        <v>38</v>
      </c>
      <c r="C121" t="s">
        <v>7</v>
      </c>
      <c r="D121">
        <v>1</v>
      </c>
    </row>
    <row r="122" spans="1:4" outlineLevel="1" x14ac:dyDescent="0.25">
      <c r="A122" s="1"/>
      <c r="C122" s="6" t="s">
        <v>65</v>
      </c>
      <c r="D122">
        <f>SUBTOTAL(1,D107:D121)</f>
        <v>0.53333333333333333</v>
      </c>
    </row>
    <row r="123" spans="1:4" x14ac:dyDescent="0.25">
      <c r="A123" s="1"/>
      <c r="C123" s="6" t="s">
        <v>57</v>
      </c>
      <c r="D123">
        <f>SUBTOTAL(1,D2:D121)</f>
        <v>0.52631578947368418</v>
      </c>
    </row>
    <row r="124" spans="1:4" outlineLevel="1" x14ac:dyDescent="0.25"/>
    <row r="125" spans="1:4" outlineLevel="1" x14ac:dyDescent="0.25"/>
    <row r="126" spans="1:4" outlineLevel="1" x14ac:dyDescent="0.25">
      <c r="C126" s="6" t="s">
        <v>69</v>
      </c>
      <c r="D126">
        <f>SUBTOTAL(9,D2:D125)</f>
        <v>60</v>
      </c>
    </row>
  </sheetData>
  <sortState ref="A2:D121">
    <sortCondition ref="B2:B121"/>
    <sortCondition descending="1" ref="C2:C121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4"/>
  <sheetViews>
    <sheetView topLeftCell="J1" workbookViewId="0">
      <selection activeCell="S36" sqref="S36"/>
    </sheetView>
  </sheetViews>
  <sheetFormatPr defaultColWidth="11" defaultRowHeight="15.75" outlineLevelRow="2" x14ac:dyDescent="0.25"/>
  <sheetData>
    <row r="1" spans="1:13" x14ac:dyDescent="0.25">
      <c r="A1" t="s">
        <v>0</v>
      </c>
      <c r="B1" t="s">
        <v>21</v>
      </c>
      <c r="C1" t="s">
        <v>1</v>
      </c>
      <c r="D1" t="s">
        <v>6</v>
      </c>
      <c r="E1" t="s">
        <v>64</v>
      </c>
      <c r="K1" t="s">
        <v>21</v>
      </c>
      <c r="L1" t="s">
        <v>67</v>
      </c>
      <c r="M1" t="s">
        <v>68</v>
      </c>
    </row>
    <row r="2" spans="1:13" outlineLevel="2" x14ac:dyDescent="0.25">
      <c r="A2" s="5">
        <v>44285</v>
      </c>
      <c r="B2" t="s">
        <v>50</v>
      </c>
      <c r="C2" t="s">
        <v>7</v>
      </c>
      <c r="D2">
        <v>2</v>
      </c>
      <c r="E2">
        <f t="shared" ref="E2:E11" si="0">IF(D2=2,1,D2)</f>
        <v>1</v>
      </c>
      <c r="K2" t="s">
        <v>22</v>
      </c>
      <c r="L2" s="7">
        <v>0.9</v>
      </c>
      <c r="M2" s="7">
        <v>0.42857142857142855</v>
      </c>
    </row>
    <row r="3" spans="1:13" outlineLevel="2" x14ac:dyDescent="0.25">
      <c r="A3" s="5">
        <v>44285</v>
      </c>
      <c r="B3" t="s">
        <v>50</v>
      </c>
      <c r="C3" t="s">
        <v>7</v>
      </c>
      <c r="D3">
        <v>2</v>
      </c>
      <c r="E3">
        <f t="shared" si="0"/>
        <v>1</v>
      </c>
      <c r="K3" t="s">
        <v>37</v>
      </c>
      <c r="L3" s="7">
        <v>0.5</v>
      </c>
      <c r="M3" s="7">
        <v>0.17857142857142858</v>
      </c>
    </row>
    <row r="4" spans="1:13" outlineLevel="2" x14ac:dyDescent="0.25">
      <c r="A4" s="5">
        <v>44285</v>
      </c>
      <c r="B4" t="s">
        <v>50</v>
      </c>
      <c r="C4" t="s">
        <v>7</v>
      </c>
      <c r="D4">
        <v>2</v>
      </c>
      <c r="E4">
        <f t="shared" si="0"/>
        <v>1</v>
      </c>
      <c r="K4" t="s">
        <v>38</v>
      </c>
      <c r="L4" s="7">
        <v>0.46666666666666667</v>
      </c>
      <c r="M4" s="7">
        <v>0</v>
      </c>
    </row>
    <row r="5" spans="1:13" outlineLevel="2" x14ac:dyDescent="0.25">
      <c r="A5" s="5">
        <v>44285</v>
      </c>
      <c r="B5" t="s">
        <v>50</v>
      </c>
      <c r="C5" t="s">
        <v>7</v>
      </c>
      <c r="D5">
        <v>2</v>
      </c>
      <c r="E5">
        <f t="shared" si="0"/>
        <v>1</v>
      </c>
      <c r="K5" t="s">
        <v>46</v>
      </c>
      <c r="L5" s="7">
        <v>0</v>
      </c>
      <c r="M5" s="7">
        <v>0.182</v>
      </c>
    </row>
    <row r="6" spans="1:13" outlineLevel="2" x14ac:dyDescent="0.25">
      <c r="A6" s="5">
        <v>44285</v>
      </c>
      <c r="B6" t="s">
        <v>50</v>
      </c>
      <c r="C6" t="s">
        <v>7</v>
      </c>
      <c r="D6">
        <v>2</v>
      </c>
      <c r="E6">
        <f t="shared" si="0"/>
        <v>1</v>
      </c>
      <c r="K6" t="s">
        <v>48</v>
      </c>
      <c r="L6" s="7">
        <v>0</v>
      </c>
      <c r="M6" s="7">
        <v>0</v>
      </c>
    </row>
    <row r="7" spans="1:13" outlineLevel="2" x14ac:dyDescent="0.25">
      <c r="A7" s="5">
        <v>44285</v>
      </c>
      <c r="B7" t="s">
        <v>50</v>
      </c>
      <c r="C7" t="s">
        <v>7</v>
      </c>
      <c r="D7">
        <v>2</v>
      </c>
      <c r="E7">
        <f t="shared" si="0"/>
        <v>1</v>
      </c>
      <c r="K7" t="s">
        <v>50</v>
      </c>
      <c r="L7" s="7">
        <v>1</v>
      </c>
      <c r="M7" s="7">
        <v>1</v>
      </c>
    </row>
    <row r="8" spans="1:13" outlineLevel="2" x14ac:dyDescent="0.25">
      <c r="A8" s="5">
        <v>44285</v>
      </c>
      <c r="B8" t="s">
        <v>50</v>
      </c>
      <c r="C8" t="s">
        <v>7</v>
      </c>
      <c r="D8">
        <v>2</v>
      </c>
      <c r="E8">
        <f t="shared" si="0"/>
        <v>1</v>
      </c>
    </row>
    <row r="9" spans="1:13" outlineLevel="2" x14ac:dyDescent="0.25">
      <c r="A9" s="5">
        <v>44285</v>
      </c>
      <c r="B9" t="s">
        <v>50</v>
      </c>
      <c r="C9" t="s">
        <v>7</v>
      </c>
      <c r="D9">
        <v>2</v>
      </c>
      <c r="E9">
        <f t="shared" si="0"/>
        <v>1</v>
      </c>
    </row>
    <row r="10" spans="1:13" outlineLevel="2" x14ac:dyDescent="0.25">
      <c r="A10" s="5">
        <v>44285</v>
      </c>
      <c r="B10" t="s">
        <v>50</v>
      </c>
      <c r="C10" t="s">
        <v>7</v>
      </c>
      <c r="D10">
        <v>2</v>
      </c>
      <c r="E10">
        <f t="shared" si="0"/>
        <v>1</v>
      </c>
    </row>
    <row r="11" spans="1:13" outlineLevel="2" x14ac:dyDescent="0.25">
      <c r="A11" s="5">
        <v>44285</v>
      </c>
      <c r="B11" t="s">
        <v>50</v>
      </c>
      <c r="C11" t="s">
        <v>7</v>
      </c>
      <c r="D11">
        <v>2</v>
      </c>
      <c r="E11">
        <f t="shared" si="0"/>
        <v>1</v>
      </c>
    </row>
    <row r="12" spans="1:13" outlineLevel="1" x14ac:dyDescent="0.25">
      <c r="A12" s="5"/>
      <c r="C12" s="6" t="s">
        <v>65</v>
      </c>
      <c r="E12">
        <f>SUBTOTAL(1,E2:E11)</f>
        <v>1</v>
      </c>
    </row>
    <row r="13" spans="1:13" outlineLevel="2" x14ac:dyDescent="0.25">
      <c r="A13" s="5">
        <v>44286</v>
      </c>
      <c r="B13" t="s">
        <v>50</v>
      </c>
      <c r="C13" t="s">
        <v>16</v>
      </c>
      <c r="D13">
        <v>1</v>
      </c>
      <c r="E13">
        <f>IF(D13=2,1,D13)</f>
        <v>1</v>
      </c>
    </row>
    <row r="14" spans="1:13" outlineLevel="2" x14ac:dyDescent="0.25">
      <c r="A14" s="5">
        <v>44286</v>
      </c>
      <c r="B14" t="s">
        <v>50</v>
      </c>
      <c r="C14" t="s">
        <v>16</v>
      </c>
      <c r="D14">
        <v>2</v>
      </c>
      <c r="E14">
        <f>IF(D14=2,1,D14)</f>
        <v>1</v>
      </c>
    </row>
    <row r="15" spans="1:13" outlineLevel="2" x14ac:dyDescent="0.25">
      <c r="A15" s="5">
        <v>44286</v>
      </c>
      <c r="B15" t="s">
        <v>50</v>
      </c>
      <c r="C15" t="s">
        <v>16</v>
      </c>
      <c r="D15">
        <v>2</v>
      </c>
      <c r="E15">
        <f>IF(D15=2,1,D15)</f>
        <v>1</v>
      </c>
    </row>
    <row r="16" spans="1:13" outlineLevel="2" x14ac:dyDescent="0.25">
      <c r="A16" s="5">
        <v>44286</v>
      </c>
      <c r="B16" t="s">
        <v>50</v>
      </c>
      <c r="C16" t="s">
        <v>16</v>
      </c>
      <c r="D16">
        <v>2</v>
      </c>
      <c r="E16">
        <f>IF(D16=2,1,D16)</f>
        <v>1</v>
      </c>
    </row>
    <row r="17" spans="1:5" outlineLevel="2" x14ac:dyDescent="0.25">
      <c r="A17" s="5">
        <v>44286</v>
      </c>
      <c r="B17" t="s">
        <v>50</v>
      </c>
      <c r="C17" t="s">
        <v>16</v>
      </c>
      <c r="D17">
        <v>2</v>
      </c>
      <c r="E17">
        <f>IF(D17=2,1,D17)</f>
        <v>1</v>
      </c>
    </row>
    <row r="18" spans="1:5" outlineLevel="1" x14ac:dyDescent="0.25">
      <c r="A18" s="5"/>
      <c r="C18" s="6" t="s">
        <v>66</v>
      </c>
      <c r="E18">
        <f>SUBTOTAL(1,E13:E17)</f>
        <v>1</v>
      </c>
    </row>
    <row r="19" spans="1:5" outlineLevel="2" x14ac:dyDescent="0.25">
      <c r="A19" s="1">
        <v>44286</v>
      </c>
      <c r="B19" t="s">
        <v>22</v>
      </c>
      <c r="C19" t="s">
        <v>7</v>
      </c>
      <c r="D19">
        <v>1</v>
      </c>
      <c r="E19">
        <f t="shared" ref="E19:E28" si="1">IF(D19=2,1,D19)</f>
        <v>1</v>
      </c>
    </row>
    <row r="20" spans="1:5" outlineLevel="2" x14ac:dyDescent="0.25">
      <c r="A20" s="1">
        <v>44286</v>
      </c>
      <c r="B20" t="s">
        <v>22</v>
      </c>
      <c r="C20" t="s">
        <v>7</v>
      </c>
      <c r="D20">
        <v>1</v>
      </c>
      <c r="E20">
        <f t="shared" si="1"/>
        <v>1</v>
      </c>
    </row>
    <row r="21" spans="1:5" outlineLevel="2" x14ac:dyDescent="0.25">
      <c r="A21" s="1">
        <v>44286</v>
      </c>
      <c r="B21" t="s">
        <v>22</v>
      </c>
      <c r="C21" t="s">
        <v>7</v>
      </c>
      <c r="D21">
        <v>1</v>
      </c>
      <c r="E21">
        <f t="shared" si="1"/>
        <v>1</v>
      </c>
    </row>
    <row r="22" spans="1:5" outlineLevel="2" x14ac:dyDescent="0.25">
      <c r="A22" s="1">
        <v>44286</v>
      </c>
      <c r="B22" t="s">
        <v>22</v>
      </c>
      <c r="C22" t="s">
        <v>7</v>
      </c>
      <c r="D22">
        <v>1</v>
      </c>
      <c r="E22">
        <f t="shared" si="1"/>
        <v>1</v>
      </c>
    </row>
    <row r="23" spans="1:5" outlineLevel="2" x14ac:dyDescent="0.25">
      <c r="A23" s="1">
        <v>44286</v>
      </c>
      <c r="B23" t="s">
        <v>22</v>
      </c>
      <c r="C23" t="s">
        <v>7</v>
      </c>
      <c r="D23">
        <v>1</v>
      </c>
      <c r="E23">
        <f t="shared" si="1"/>
        <v>1</v>
      </c>
    </row>
    <row r="24" spans="1:5" outlineLevel="2" x14ac:dyDescent="0.25">
      <c r="A24" s="1">
        <v>44286</v>
      </c>
      <c r="B24" t="s">
        <v>22</v>
      </c>
      <c r="C24" t="s">
        <v>7</v>
      </c>
      <c r="D24">
        <v>1</v>
      </c>
      <c r="E24">
        <f t="shared" si="1"/>
        <v>1</v>
      </c>
    </row>
    <row r="25" spans="1:5" outlineLevel="2" x14ac:dyDescent="0.25">
      <c r="A25" s="1">
        <v>44286</v>
      </c>
      <c r="B25" t="s">
        <v>22</v>
      </c>
      <c r="C25" t="s">
        <v>7</v>
      </c>
      <c r="D25">
        <v>0</v>
      </c>
      <c r="E25">
        <f t="shared" si="1"/>
        <v>0</v>
      </c>
    </row>
    <row r="26" spans="1:5" outlineLevel="2" x14ac:dyDescent="0.25">
      <c r="A26" s="1">
        <v>44286</v>
      </c>
      <c r="B26" t="s">
        <v>22</v>
      </c>
      <c r="C26" t="s">
        <v>7</v>
      </c>
      <c r="D26">
        <v>1</v>
      </c>
      <c r="E26">
        <f t="shared" si="1"/>
        <v>1</v>
      </c>
    </row>
    <row r="27" spans="1:5" outlineLevel="2" x14ac:dyDescent="0.25">
      <c r="A27" s="1">
        <v>44286</v>
      </c>
      <c r="B27" t="s">
        <v>22</v>
      </c>
      <c r="C27" t="s">
        <v>7</v>
      </c>
      <c r="D27">
        <v>1</v>
      </c>
      <c r="E27">
        <f t="shared" si="1"/>
        <v>1</v>
      </c>
    </row>
    <row r="28" spans="1:5" outlineLevel="2" x14ac:dyDescent="0.25">
      <c r="A28" s="1">
        <v>44286</v>
      </c>
      <c r="B28" t="s">
        <v>22</v>
      </c>
      <c r="C28" t="s">
        <v>7</v>
      </c>
      <c r="D28">
        <v>1</v>
      </c>
      <c r="E28">
        <f t="shared" si="1"/>
        <v>1</v>
      </c>
    </row>
    <row r="29" spans="1:5" outlineLevel="1" x14ac:dyDescent="0.25">
      <c r="A29" s="1"/>
      <c r="C29" s="6" t="s">
        <v>65</v>
      </c>
      <c r="E29">
        <f>SUBTOTAL(1,E19:E28)</f>
        <v>0.9</v>
      </c>
    </row>
    <row r="30" spans="1:5" outlineLevel="2" x14ac:dyDescent="0.25">
      <c r="A30" s="1">
        <v>44285</v>
      </c>
      <c r="B30" t="s">
        <v>22</v>
      </c>
      <c r="C30" t="s">
        <v>16</v>
      </c>
      <c r="D30">
        <v>0</v>
      </c>
      <c r="E30">
        <f t="shared" ref="E30:E47" si="2">IF(D30=2,1,D30)</f>
        <v>0</v>
      </c>
    </row>
    <row r="31" spans="1:5" outlineLevel="2" x14ac:dyDescent="0.25">
      <c r="A31" s="1">
        <v>44285</v>
      </c>
      <c r="B31" t="s">
        <v>22</v>
      </c>
      <c r="C31" t="s">
        <v>16</v>
      </c>
      <c r="D31">
        <v>1</v>
      </c>
      <c r="E31">
        <f t="shared" si="2"/>
        <v>1</v>
      </c>
    </row>
    <row r="32" spans="1:5" outlineLevel="2" x14ac:dyDescent="0.25">
      <c r="A32" s="1">
        <v>44285</v>
      </c>
      <c r="B32" t="s">
        <v>22</v>
      </c>
      <c r="C32" t="s">
        <v>16</v>
      </c>
      <c r="D32">
        <v>0</v>
      </c>
      <c r="E32">
        <f t="shared" si="2"/>
        <v>0</v>
      </c>
    </row>
    <row r="33" spans="1:5" outlineLevel="2" x14ac:dyDescent="0.25">
      <c r="A33" s="1">
        <v>44285</v>
      </c>
      <c r="B33" t="s">
        <v>22</v>
      </c>
      <c r="C33" t="s">
        <v>16</v>
      </c>
      <c r="D33">
        <v>1</v>
      </c>
      <c r="E33">
        <f t="shared" si="2"/>
        <v>1</v>
      </c>
    </row>
    <row r="34" spans="1:5" outlineLevel="2" x14ac:dyDescent="0.25">
      <c r="A34" s="1">
        <v>44285</v>
      </c>
      <c r="B34" t="s">
        <v>22</v>
      </c>
      <c r="C34" t="s">
        <v>16</v>
      </c>
      <c r="D34">
        <v>1</v>
      </c>
      <c r="E34">
        <f t="shared" si="2"/>
        <v>1</v>
      </c>
    </row>
    <row r="35" spans="1:5" outlineLevel="2" x14ac:dyDescent="0.25">
      <c r="A35" s="1">
        <v>44285</v>
      </c>
      <c r="B35" t="s">
        <v>22</v>
      </c>
      <c r="C35" t="s">
        <v>16</v>
      </c>
      <c r="D35">
        <v>0</v>
      </c>
      <c r="E35">
        <f t="shared" si="2"/>
        <v>0</v>
      </c>
    </row>
    <row r="36" spans="1:5" outlineLevel="2" x14ac:dyDescent="0.25">
      <c r="A36" s="1">
        <v>44285</v>
      </c>
      <c r="B36" t="s">
        <v>22</v>
      </c>
      <c r="C36" t="s">
        <v>16</v>
      </c>
      <c r="D36">
        <v>0</v>
      </c>
      <c r="E36">
        <f t="shared" si="2"/>
        <v>0</v>
      </c>
    </row>
    <row r="37" spans="1:5" outlineLevel="2" x14ac:dyDescent="0.25">
      <c r="A37" s="5">
        <v>44285</v>
      </c>
      <c r="B37" t="s">
        <v>46</v>
      </c>
      <c r="C37" t="s">
        <v>16</v>
      </c>
      <c r="D37">
        <v>1</v>
      </c>
      <c r="E37">
        <f t="shared" si="2"/>
        <v>1</v>
      </c>
    </row>
    <row r="38" spans="1:5" outlineLevel="2" x14ac:dyDescent="0.25">
      <c r="A38" s="5">
        <v>44285</v>
      </c>
      <c r="B38" t="s">
        <v>46</v>
      </c>
      <c r="C38" t="s">
        <v>16</v>
      </c>
      <c r="D38">
        <v>1</v>
      </c>
      <c r="E38">
        <f t="shared" si="2"/>
        <v>1</v>
      </c>
    </row>
    <row r="39" spans="1:5" outlineLevel="2" x14ac:dyDescent="0.25">
      <c r="A39" s="5">
        <v>44285</v>
      </c>
      <c r="B39" t="s">
        <v>46</v>
      </c>
      <c r="C39" t="s">
        <v>16</v>
      </c>
      <c r="D39">
        <v>0</v>
      </c>
      <c r="E39">
        <f t="shared" si="2"/>
        <v>0</v>
      </c>
    </row>
    <row r="40" spans="1:5" outlineLevel="2" x14ac:dyDescent="0.25">
      <c r="A40" s="5">
        <v>44285</v>
      </c>
      <c r="B40" t="s">
        <v>46</v>
      </c>
      <c r="C40" t="s">
        <v>16</v>
      </c>
      <c r="D40">
        <v>0</v>
      </c>
      <c r="E40">
        <f t="shared" si="2"/>
        <v>0</v>
      </c>
    </row>
    <row r="41" spans="1:5" outlineLevel="2" x14ac:dyDescent="0.25">
      <c r="A41" s="5">
        <v>44285</v>
      </c>
      <c r="B41" t="s">
        <v>46</v>
      </c>
      <c r="C41" t="s">
        <v>16</v>
      </c>
      <c r="D41">
        <v>0</v>
      </c>
      <c r="E41">
        <f t="shared" si="2"/>
        <v>0</v>
      </c>
    </row>
    <row r="42" spans="1:5" outlineLevel="2" x14ac:dyDescent="0.25">
      <c r="A42" s="5">
        <v>44285</v>
      </c>
      <c r="B42" t="s">
        <v>46</v>
      </c>
      <c r="C42" t="s">
        <v>16</v>
      </c>
      <c r="D42">
        <v>0</v>
      </c>
      <c r="E42">
        <f t="shared" si="2"/>
        <v>0</v>
      </c>
    </row>
    <row r="43" spans="1:5" outlineLevel="2" x14ac:dyDescent="0.25">
      <c r="A43" s="5">
        <v>44285</v>
      </c>
      <c r="B43" t="s">
        <v>46</v>
      </c>
      <c r="C43" t="s">
        <v>16</v>
      </c>
      <c r="D43">
        <v>0</v>
      </c>
      <c r="E43">
        <f t="shared" si="2"/>
        <v>0</v>
      </c>
    </row>
    <row r="44" spans="1:5" outlineLevel="2" x14ac:dyDescent="0.25">
      <c r="A44" s="5">
        <v>44285</v>
      </c>
      <c r="B44" t="s">
        <v>46</v>
      </c>
      <c r="C44" t="s">
        <v>16</v>
      </c>
      <c r="D44">
        <v>0</v>
      </c>
      <c r="E44">
        <f t="shared" si="2"/>
        <v>0</v>
      </c>
    </row>
    <row r="45" spans="1:5" outlineLevel="2" x14ac:dyDescent="0.25">
      <c r="A45" s="5">
        <v>44285</v>
      </c>
      <c r="B45" t="s">
        <v>46</v>
      </c>
      <c r="C45" t="s">
        <v>16</v>
      </c>
      <c r="D45">
        <v>0</v>
      </c>
      <c r="E45">
        <f t="shared" si="2"/>
        <v>0</v>
      </c>
    </row>
    <row r="46" spans="1:5" outlineLevel="2" x14ac:dyDescent="0.25">
      <c r="A46" s="5">
        <v>44285</v>
      </c>
      <c r="B46" t="s">
        <v>46</v>
      </c>
      <c r="C46" t="s">
        <v>16</v>
      </c>
      <c r="D46">
        <v>0</v>
      </c>
      <c r="E46">
        <f t="shared" si="2"/>
        <v>0</v>
      </c>
    </row>
    <row r="47" spans="1:5" outlineLevel="2" x14ac:dyDescent="0.25">
      <c r="A47" s="5">
        <v>44285</v>
      </c>
      <c r="B47" t="s">
        <v>46</v>
      </c>
      <c r="C47" t="s">
        <v>16</v>
      </c>
      <c r="D47">
        <v>0</v>
      </c>
      <c r="E47">
        <f t="shared" si="2"/>
        <v>0</v>
      </c>
    </row>
    <row r="48" spans="1:5" outlineLevel="1" x14ac:dyDescent="0.25">
      <c r="A48" s="5"/>
      <c r="C48" s="6" t="s">
        <v>66</v>
      </c>
      <c r="E48">
        <f>SUBTOTAL(1,E30:E47)</f>
        <v>0.27777777777777779</v>
      </c>
    </row>
    <row r="49" spans="1:5" outlineLevel="2" x14ac:dyDescent="0.25">
      <c r="A49" s="5">
        <v>44285</v>
      </c>
      <c r="B49" t="s">
        <v>48</v>
      </c>
      <c r="C49" t="s">
        <v>7</v>
      </c>
      <c r="D49">
        <v>0</v>
      </c>
      <c r="E49">
        <f t="shared" ref="E49:E76" si="3">IF(D49=2,1,D49)</f>
        <v>0</v>
      </c>
    </row>
    <row r="50" spans="1:5" outlineLevel="2" x14ac:dyDescent="0.25">
      <c r="A50" s="5">
        <v>44285</v>
      </c>
      <c r="B50" t="s">
        <v>48</v>
      </c>
      <c r="C50" t="s">
        <v>7</v>
      </c>
      <c r="D50">
        <v>0</v>
      </c>
      <c r="E50">
        <f t="shared" si="3"/>
        <v>0</v>
      </c>
    </row>
    <row r="51" spans="1:5" outlineLevel="2" x14ac:dyDescent="0.25">
      <c r="A51" s="1">
        <v>44286</v>
      </c>
      <c r="B51" t="s">
        <v>37</v>
      </c>
      <c r="C51" t="s">
        <v>7</v>
      </c>
      <c r="D51">
        <v>2</v>
      </c>
      <c r="E51">
        <f t="shared" si="3"/>
        <v>1</v>
      </c>
    </row>
    <row r="52" spans="1:5" outlineLevel="2" x14ac:dyDescent="0.25">
      <c r="A52" s="1">
        <v>44286</v>
      </c>
      <c r="B52" t="s">
        <v>37</v>
      </c>
      <c r="C52" t="s">
        <v>7</v>
      </c>
      <c r="D52">
        <v>2</v>
      </c>
      <c r="E52">
        <f t="shared" si="3"/>
        <v>1</v>
      </c>
    </row>
    <row r="53" spans="1:5" outlineLevel="2" x14ac:dyDescent="0.25">
      <c r="A53" s="1">
        <v>44286</v>
      </c>
      <c r="B53" t="s">
        <v>37</v>
      </c>
      <c r="C53" t="s">
        <v>7</v>
      </c>
      <c r="D53">
        <v>1</v>
      </c>
      <c r="E53">
        <f t="shared" si="3"/>
        <v>1</v>
      </c>
    </row>
    <row r="54" spans="1:5" outlineLevel="2" x14ac:dyDescent="0.25">
      <c r="A54" s="1">
        <v>44286</v>
      </c>
      <c r="B54" t="s">
        <v>37</v>
      </c>
      <c r="C54" t="s">
        <v>7</v>
      </c>
      <c r="D54">
        <v>2</v>
      </c>
      <c r="E54">
        <f t="shared" si="3"/>
        <v>1</v>
      </c>
    </row>
    <row r="55" spans="1:5" outlineLevel="2" x14ac:dyDescent="0.25">
      <c r="A55" s="1">
        <v>44286</v>
      </c>
      <c r="B55" t="s">
        <v>37</v>
      </c>
      <c r="C55" t="s">
        <v>7</v>
      </c>
      <c r="D55">
        <v>2</v>
      </c>
      <c r="E55">
        <f t="shared" si="3"/>
        <v>1</v>
      </c>
    </row>
    <row r="56" spans="1:5" outlineLevel="2" x14ac:dyDescent="0.25">
      <c r="A56" s="1">
        <v>44286</v>
      </c>
      <c r="B56" t="s">
        <v>37</v>
      </c>
      <c r="C56" t="s">
        <v>7</v>
      </c>
      <c r="D56">
        <v>2</v>
      </c>
      <c r="E56">
        <f t="shared" si="3"/>
        <v>1</v>
      </c>
    </row>
    <row r="57" spans="1:5" outlineLevel="2" x14ac:dyDescent="0.25">
      <c r="A57" s="1">
        <v>44285</v>
      </c>
      <c r="B57" t="s">
        <v>37</v>
      </c>
      <c r="C57" t="s">
        <v>7</v>
      </c>
      <c r="D57">
        <v>1</v>
      </c>
      <c r="E57">
        <f t="shared" si="3"/>
        <v>1</v>
      </c>
    </row>
    <row r="58" spans="1:5" outlineLevel="2" x14ac:dyDescent="0.25">
      <c r="A58" s="1">
        <v>44285</v>
      </c>
      <c r="B58" t="s">
        <v>37</v>
      </c>
      <c r="C58" t="s">
        <v>7</v>
      </c>
      <c r="D58">
        <v>0</v>
      </c>
      <c r="E58">
        <f t="shared" si="3"/>
        <v>0</v>
      </c>
    </row>
    <row r="59" spans="1:5" outlineLevel="2" x14ac:dyDescent="0.25">
      <c r="A59" s="1">
        <v>44285</v>
      </c>
      <c r="B59" t="s">
        <v>37</v>
      </c>
      <c r="C59" t="s">
        <v>7</v>
      </c>
      <c r="D59">
        <v>1</v>
      </c>
      <c r="E59">
        <f t="shared" si="3"/>
        <v>1</v>
      </c>
    </row>
    <row r="60" spans="1:5" outlineLevel="2" x14ac:dyDescent="0.25">
      <c r="A60" s="1">
        <v>44285</v>
      </c>
      <c r="B60" t="s">
        <v>37</v>
      </c>
      <c r="C60" t="s">
        <v>7</v>
      </c>
      <c r="D60">
        <v>0</v>
      </c>
      <c r="E60">
        <f t="shared" si="3"/>
        <v>0</v>
      </c>
    </row>
    <row r="61" spans="1:5" outlineLevel="2" x14ac:dyDescent="0.25">
      <c r="A61" s="1">
        <v>44285</v>
      </c>
      <c r="B61" t="s">
        <v>37</v>
      </c>
      <c r="C61" t="s">
        <v>7</v>
      </c>
      <c r="D61">
        <v>0</v>
      </c>
      <c r="E61">
        <f t="shared" si="3"/>
        <v>0</v>
      </c>
    </row>
    <row r="62" spans="1:5" outlineLevel="2" x14ac:dyDescent="0.25">
      <c r="A62" s="1">
        <v>44285</v>
      </c>
      <c r="B62" t="s">
        <v>37</v>
      </c>
      <c r="C62" t="s">
        <v>7</v>
      </c>
      <c r="D62">
        <v>0</v>
      </c>
      <c r="E62">
        <f t="shared" si="3"/>
        <v>0</v>
      </c>
    </row>
    <row r="63" spans="1:5" outlineLevel="2" x14ac:dyDescent="0.25">
      <c r="A63" s="1">
        <v>44285</v>
      </c>
      <c r="B63" t="s">
        <v>37</v>
      </c>
      <c r="C63" t="s">
        <v>7</v>
      </c>
      <c r="D63">
        <v>0</v>
      </c>
      <c r="E63">
        <f t="shared" si="3"/>
        <v>0</v>
      </c>
    </row>
    <row r="64" spans="1:5" outlineLevel="2" x14ac:dyDescent="0.25">
      <c r="A64" s="1">
        <v>44285</v>
      </c>
      <c r="B64" t="s">
        <v>37</v>
      </c>
      <c r="C64" t="s">
        <v>7</v>
      </c>
      <c r="D64">
        <v>1</v>
      </c>
      <c r="E64">
        <f t="shared" si="3"/>
        <v>1</v>
      </c>
    </row>
    <row r="65" spans="1:5" outlineLevel="2" x14ac:dyDescent="0.25">
      <c r="A65" s="1">
        <v>44285</v>
      </c>
      <c r="B65" t="s">
        <v>37</v>
      </c>
      <c r="C65" t="s">
        <v>7</v>
      </c>
      <c r="D65">
        <v>1</v>
      </c>
      <c r="E65">
        <f t="shared" si="3"/>
        <v>1</v>
      </c>
    </row>
    <row r="66" spans="1:5" outlineLevel="2" x14ac:dyDescent="0.25">
      <c r="A66" s="1">
        <v>44285</v>
      </c>
      <c r="B66" t="s">
        <v>37</v>
      </c>
      <c r="C66" t="s">
        <v>7</v>
      </c>
      <c r="D66">
        <v>1</v>
      </c>
      <c r="E66">
        <f t="shared" si="3"/>
        <v>1</v>
      </c>
    </row>
    <row r="67" spans="1:5" outlineLevel="2" x14ac:dyDescent="0.25">
      <c r="A67" s="1">
        <v>44285</v>
      </c>
      <c r="B67" t="s">
        <v>37</v>
      </c>
      <c r="C67" t="s">
        <v>7</v>
      </c>
      <c r="D67">
        <v>0</v>
      </c>
      <c r="E67">
        <f t="shared" si="3"/>
        <v>0</v>
      </c>
    </row>
    <row r="68" spans="1:5" outlineLevel="2" x14ac:dyDescent="0.25">
      <c r="A68" s="1">
        <v>44285</v>
      </c>
      <c r="B68" t="s">
        <v>37</v>
      </c>
      <c r="C68" t="s">
        <v>7</v>
      </c>
      <c r="D68">
        <v>1</v>
      </c>
      <c r="E68">
        <f t="shared" si="3"/>
        <v>1</v>
      </c>
    </row>
    <row r="69" spans="1:5" outlineLevel="2" x14ac:dyDescent="0.25">
      <c r="A69" s="1">
        <v>44285</v>
      </c>
      <c r="B69" t="s">
        <v>37</v>
      </c>
      <c r="C69" t="s">
        <v>7</v>
      </c>
      <c r="D69">
        <v>0</v>
      </c>
      <c r="E69">
        <f t="shared" si="3"/>
        <v>0</v>
      </c>
    </row>
    <row r="70" spans="1:5" outlineLevel="2" x14ac:dyDescent="0.25">
      <c r="A70" s="1">
        <v>44285</v>
      </c>
      <c r="B70" t="s">
        <v>37</v>
      </c>
      <c r="C70" t="s">
        <v>7</v>
      </c>
      <c r="D70">
        <v>1</v>
      </c>
      <c r="E70">
        <f t="shared" si="3"/>
        <v>1</v>
      </c>
    </row>
    <row r="71" spans="1:5" outlineLevel="2" x14ac:dyDescent="0.25">
      <c r="A71" s="1">
        <v>44285</v>
      </c>
      <c r="B71" t="s">
        <v>37</v>
      </c>
      <c r="C71" t="s">
        <v>7</v>
      </c>
      <c r="D71">
        <v>0</v>
      </c>
      <c r="E71">
        <f t="shared" si="3"/>
        <v>0</v>
      </c>
    </row>
    <row r="72" spans="1:5" outlineLevel="2" x14ac:dyDescent="0.25">
      <c r="A72" s="1">
        <v>44285</v>
      </c>
      <c r="B72" t="s">
        <v>37</v>
      </c>
      <c r="C72" t="s">
        <v>7</v>
      </c>
      <c r="D72">
        <v>0</v>
      </c>
      <c r="E72">
        <f t="shared" si="3"/>
        <v>0</v>
      </c>
    </row>
    <row r="73" spans="1:5" outlineLevel="2" x14ac:dyDescent="0.25">
      <c r="A73" s="1">
        <v>44285</v>
      </c>
      <c r="B73" t="s">
        <v>37</v>
      </c>
      <c r="C73" t="s">
        <v>7</v>
      </c>
      <c r="D73">
        <v>0</v>
      </c>
      <c r="E73">
        <f t="shared" si="3"/>
        <v>0</v>
      </c>
    </row>
    <row r="74" spans="1:5" outlineLevel="2" x14ac:dyDescent="0.25">
      <c r="A74" s="1">
        <v>44285</v>
      </c>
      <c r="B74" t="s">
        <v>37</v>
      </c>
      <c r="C74" t="s">
        <v>7</v>
      </c>
      <c r="D74">
        <v>0</v>
      </c>
      <c r="E74">
        <f t="shared" si="3"/>
        <v>0</v>
      </c>
    </row>
    <row r="75" spans="1:5" outlineLevel="2" x14ac:dyDescent="0.25">
      <c r="A75" s="1">
        <v>44285</v>
      </c>
      <c r="B75" t="s">
        <v>37</v>
      </c>
      <c r="C75" t="s">
        <v>7</v>
      </c>
      <c r="D75">
        <v>0</v>
      </c>
      <c r="E75">
        <f t="shared" si="3"/>
        <v>0</v>
      </c>
    </row>
    <row r="76" spans="1:5" outlineLevel="2" x14ac:dyDescent="0.25">
      <c r="A76" s="1">
        <v>44285</v>
      </c>
      <c r="B76" t="s">
        <v>37</v>
      </c>
      <c r="C76" t="s">
        <v>7</v>
      </c>
      <c r="D76">
        <v>0</v>
      </c>
      <c r="E76">
        <f t="shared" si="3"/>
        <v>0</v>
      </c>
    </row>
    <row r="77" spans="1:5" outlineLevel="1" x14ac:dyDescent="0.25">
      <c r="A77" s="1"/>
      <c r="C77" s="6" t="s">
        <v>65</v>
      </c>
      <c r="E77">
        <f>SUBTOTAL(1,E49:E76)</f>
        <v>0.4642857142857143</v>
      </c>
    </row>
    <row r="78" spans="1:5" outlineLevel="2" x14ac:dyDescent="0.25">
      <c r="A78" s="1">
        <v>44285</v>
      </c>
      <c r="B78" t="s">
        <v>37</v>
      </c>
      <c r="C78" t="s">
        <v>16</v>
      </c>
      <c r="D78">
        <v>1</v>
      </c>
      <c r="E78">
        <f t="shared" ref="E78:E105" si="4">IF(D78=2,1,D78)</f>
        <v>1</v>
      </c>
    </row>
    <row r="79" spans="1:5" outlineLevel="2" x14ac:dyDescent="0.25">
      <c r="A79" s="1">
        <v>44286</v>
      </c>
      <c r="B79" t="s">
        <v>37</v>
      </c>
      <c r="C79" t="s">
        <v>16</v>
      </c>
      <c r="D79">
        <v>1</v>
      </c>
      <c r="E79">
        <f t="shared" si="4"/>
        <v>1</v>
      </c>
    </row>
    <row r="80" spans="1:5" outlineLevel="2" x14ac:dyDescent="0.25">
      <c r="A80" s="1">
        <v>44286</v>
      </c>
      <c r="B80" t="s">
        <v>37</v>
      </c>
      <c r="C80" t="s">
        <v>16</v>
      </c>
      <c r="D80">
        <v>1</v>
      </c>
      <c r="E80">
        <f t="shared" si="4"/>
        <v>1</v>
      </c>
    </row>
    <row r="81" spans="1:5" outlineLevel="2" x14ac:dyDescent="0.25">
      <c r="A81" s="1">
        <v>44286</v>
      </c>
      <c r="B81" t="s">
        <v>37</v>
      </c>
      <c r="C81" t="s">
        <v>16</v>
      </c>
      <c r="D81">
        <v>0</v>
      </c>
      <c r="E81">
        <f t="shared" si="4"/>
        <v>0</v>
      </c>
    </row>
    <row r="82" spans="1:5" outlineLevel="2" x14ac:dyDescent="0.25">
      <c r="A82" s="1">
        <v>44286</v>
      </c>
      <c r="B82" t="s">
        <v>37</v>
      </c>
      <c r="C82" t="s">
        <v>16</v>
      </c>
      <c r="D82">
        <v>0</v>
      </c>
      <c r="E82">
        <f t="shared" si="4"/>
        <v>0</v>
      </c>
    </row>
    <row r="83" spans="1:5" outlineLevel="2" x14ac:dyDescent="0.25">
      <c r="A83" s="1">
        <v>44286</v>
      </c>
      <c r="B83" t="s">
        <v>37</v>
      </c>
      <c r="C83" t="s">
        <v>16</v>
      </c>
      <c r="D83">
        <v>0</v>
      </c>
      <c r="E83">
        <f t="shared" si="4"/>
        <v>0</v>
      </c>
    </row>
    <row r="84" spans="1:5" outlineLevel="2" x14ac:dyDescent="0.25">
      <c r="A84" s="1">
        <v>44286</v>
      </c>
      <c r="B84" t="s">
        <v>37</v>
      </c>
      <c r="C84" t="s">
        <v>16</v>
      </c>
      <c r="D84">
        <v>0</v>
      </c>
      <c r="E84">
        <f t="shared" si="4"/>
        <v>0</v>
      </c>
    </row>
    <row r="85" spans="1:5" outlineLevel="2" x14ac:dyDescent="0.25">
      <c r="A85" s="1">
        <v>44286</v>
      </c>
      <c r="B85" t="s">
        <v>37</v>
      </c>
      <c r="C85" t="s">
        <v>16</v>
      </c>
      <c r="D85">
        <v>0</v>
      </c>
      <c r="E85">
        <f t="shared" si="4"/>
        <v>0</v>
      </c>
    </row>
    <row r="86" spans="1:5" outlineLevel="2" x14ac:dyDescent="0.25">
      <c r="A86" s="1">
        <v>44286</v>
      </c>
      <c r="B86" t="s">
        <v>37</v>
      </c>
      <c r="C86" t="s">
        <v>16</v>
      </c>
      <c r="D86">
        <v>0</v>
      </c>
      <c r="E86">
        <f t="shared" si="4"/>
        <v>0</v>
      </c>
    </row>
    <row r="87" spans="1:5" outlineLevel="2" x14ac:dyDescent="0.25">
      <c r="A87" s="1">
        <v>44286</v>
      </c>
      <c r="B87" t="s">
        <v>37</v>
      </c>
      <c r="C87" t="s">
        <v>16</v>
      </c>
      <c r="D87">
        <v>0</v>
      </c>
      <c r="E87">
        <f t="shared" si="4"/>
        <v>0</v>
      </c>
    </row>
    <row r="88" spans="1:5" outlineLevel="2" x14ac:dyDescent="0.25">
      <c r="A88" s="1">
        <v>44286</v>
      </c>
      <c r="B88" t="s">
        <v>37</v>
      </c>
      <c r="C88" t="s">
        <v>16</v>
      </c>
      <c r="D88">
        <v>0</v>
      </c>
      <c r="E88">
        <f t="shared" si="4"/>
        <v>0</v>
      </c>
    </row>
    <row r="89" spans="1:5" outlineLevel="2" x14ac:dyDescent="0.25">
      <c r="A89" s="1">
        <v>44286</v>
      </c>
      <c r="B89" t="s">
        <v>37</v>
      </c>
      <c r="C89" t="s">
        <v>16</v>
      </c>
      <c r="D89">
        <v>0</v>
      </c>
      <c r="E89">
        <f t="shared" si="4"/>
        <v>0</v>
      </c>
    </row>
    <row r="90" spans="1:5" outlineLevel="2" x14ac:dyDescent="0.25">
      <c r="A90" s="1">
        <v>44286</v>
      </c>
      <c r="B90" t="s">
        <v>37</v>
      </c>
      <c r="C90" t="s">
        <v>16</v>
      </c>
      <c r="D90">
        <v>0</v>
      </c>
      <c r="E90">
        <f t="shared" si="4"/>
        <v>0</v>
      </c>
    </row>
    <row r="91" spans="1:5" outlineLevel="2" x14ac:dyDescent="0.25">
      <c r="A91" s="1">
        <v>44286</v>
      </c>
      <c r="B91" t="s">
        <v>37</v>
      </c>
      <c r="C91" t="s">
        <v>16</v>
      </c>
      <c r="D91">
        <v>0</v>
      </c>
      <c r="E91">
        <f t="shared" si="4"/>
        <v>0</v>
      </c>
    </row>
    <row r="92" spans="1:5" outlineLevel="2" x14ac:dyDescent="0.25">
      <c r="A92" s="1">
        <v>44286</v>
      </c>
      <c r="B92" t="s">
        <v>37</v>
      </c>
      <c r="C92" t="s">
        <v>16</v>
      </c>
      <c r="D92">
        <v>0</v>
      </c>
      <c r="E92">
        <f t="shared" si="4"/>
        <v>0</v>
      </c>
    </row>
    <row r="93" spans="1:5" outlineLevel="2" x14ac:dyDescent="0.25">
      <c r="A93" s="1">
        <v>44286</v>
      </c>
      <c r="B93" t="s">
        <v>37</v>
      </c>
      <c r="C93" t="s">
        <v>16</v>
      </c>
      <c r="D93">
        <v>0</v>
      </c>
      <c r="E93">
        <f t="shared" si="4"/>
        <v>0</v>
      </c>
    </row>
    <row r="94" spans="1:5" outlineLevel="2" x14ac:dyDescent="0.25">
      <c r="A94" s="1">
        <v>44286</v>
      </c>
      <c r="B94" t="s">
        <v>37</v>
      </c>
      <c r="C94" t="s">
        <v>16</v>
      </c>
      <c r="D94">
        <v>0</v>
      </c>
      <c r="E94">
        <f t="shared" si="4"/>
        <v>0</v>
      </c>
    </row>
    <row r="95" spans="1:5" outlineLevel="2" x14ac:dyDescent="0.25">
      <c r="A95" s="1">
        <v>44286</v>
      </c>
      <c r="B95" t="s">
        <v>37</v>
      </c>
      <c r="C95" t="s">
        <v>16</v>
      </c>
      <c r="D95">
        <v>0</v>
      </c>
      <c r="E95">
        <f t="shared" si="4"/>
        <v>0</v>
      </c>
    </row>
    <row r="96" spans="1:5" outlineLevel="2" x14ac:dyDescent="0.25">
      <c r="A96" s="1">
        <v>44286</v>
      </c>
      <c r="B96" t="s">
        <v>37</v>
      </c>
      <c r="C96" t="s">
        <v>16</v>
      </c>
      <c r="D96">
        <v>1</v>
      </c>
      <c r="E96">
        <f t="shared" si="4"/>
        <v>1</v>
      </c>
    </row>
    <row r="97" spans="1:5" outlineLevel="2" x14ac:dyDescent="0.25">
      <c r="A97" s="1">
        <v>44286</v>
      </c>
      <c r="B97" t="s">
        <v>37</v>
      </c>
      <c r="C97" t="s">
        <v>16</v>
      </c>
      <c r="D97">
        <v>0</v>
      </c>
      <c r="E97">
        <f t="shared" si="4"/>
        <v>0</v>
      </c>
    </row>
    <row r="98" spans="1:5" outlineLevel="2" x14ac:dyDescent="0.25">
      <c r="A98" s="1">
        <v>44286</v>
      </c>
      <c r="B98" t="s">
        <v>37</v>
      </c>
      <c r="C98" t="s">
        <v>16</v>
      </c>
      <c r="D98">
        <v>0</v>
      </c>
      <c r="E98">
        <f t="shared" si="4"/>
        <v>0</v>
      </c>
    </row>
    <row r="99" spans="1:5" outlineLevel="2" x14ac:dyDescent="0.25">
      <c r="A99" s="1">
        <v>44286</v>
      </c>
      <c r="B99" t="s">
        <v>37</v>
      </c>
      <c r="C99" t="s">
        <v>16</v>
      </c>
      <c r="D99">
        <v>0</v>
      </c>
      <c r="E99">
        <f t="shared" si="4"/>
        <v>0</v>
      </c>
    </row>
    <row r="100" spans="1:5" outlineLevel="2" x14ac:dyDescent="0.25">
      <c r="A100" s="1">
        <v>44286</v>
      </c>
      <c r="B100" t="s">
        <v>37</v>
      </c>
      <c r="C100" t="s">
        <v>16</v>
      </c>
      <c r="D100">
        <v>1</v>
      </c>
      <c r="E100">
        <f t="shared" si="4"/>
        <v>1</v>
      </c>
    </row>
    <row r="101" spans="1:5" outlineLevel="2" x14ac:dyDescent="0.25">
      <c r="A101" s="1">
        <v>44286</v>
      </c>
      <c r="B101" t="s">
        <v>37</v>
      </c>
      <c r="C101" t="s">
        <v>16</v>
      </c>
      <c r="D101">
        <v>0</v>
      </c>
      <c r="E101">
        <f t="shared" si="4"/>
        <v>0</v>
      </c>
    </row>
    <row r="102" spans="1:5" outlineLevel="2" x14ac:dyDescent="0.25">
      <c r="A102" s="1">
        <v>44286</v>
      </c>
      <c r="B102" t="s">
        <v>37</v>
      </c>
      <c r="C102" t="s">
        <v>16</v>
      </c>
      <c r="D102">
        <v>0</v>
      </c>
      <c r="E102">
        <f t="shared" si="4"/>
        <v>0</v>
      </c>
    </row>
    <row r="103" spans="1:5" outlineLevel="2" x14ac:dyDescent="0.25">
      <c r="A103" s="1">
        <v>44286</v>
      </c>
      <c r="B103" t="s">
        <v>37</v>
      </c>
      <c r="C103" t="s">
        <v>16</v>
      </c>
      <c r="D103">
        <v>0</v>
      </c>
      <c r="E103">
        <f t="shared" si="4"/>
        <v>0</v>
      </c>
    </row>
    <row r="104" spans="1:5" outlineLevel="2" x14ac:dyDescent="0.25">
      <c r="A104" s="1">
        <v>44286</v>
      </c>
      <c r="B104" t="s">
        <v>37</v>
      </c>
      <c r="C104" t="s">
        <v>16</v>
      </c>
      <c r="D104">
        <v>0</v>
      </c>
      <c r="E104">
        <f t="shared" si="4"/>
        <v>0</v>
      </c>
    </row>
    <row r="105" spans="1:5" outlineLevel="2" x14ac:dyDescent="0.25">
      <c r="A105" s="1">
        <v>44286</v>
      </c>
      <c r="B105" t="s">
        <v>37</v>
      </c>
      <c r="C105" t="s">
        <v>16</v>
      </c>
      <c r="D105">
        <v>0</v>
      </c>
      <c r="E105">
        <f t="shared" si="4"/>
        <v>0</v>
      </c>
    </row>
    <row r="106" spans="1:5" outlineLevel="1" x14ac:dyDescent="0.25">
      <c r="A106" s="1"/>
      <c r="C106" s="6" t="s">
        <v>66</v>
      </c>
      <c r="E106">
        <f>SUBTOTAL(1,E78:E105)</f>
        <v>0.17857142857142858</v>
      </c>
    </row>
    <row r="107" spans="1:5" outlineLevel="2" x14ac:dyDescent="0.25">
      <c r="A107" s="1">
        <v>44286</v>
      </c>
      <c r="B107" t="s">
        <v>38</v>
      </c>
      <c r="C107" t="s">
        <v>7</v>
      </c>
      <c r="D107">
        <v>0</v>
      </c>
      <c r="E107">
        <f t="shared" ref="E107:E121" si="5">IF(D107=2,1,D107)</f>
        <v>0</v>
      </c>
    </row>
    <row r="108" spans="1:5" outlineLevel="2" x14ac:dyDescent="0.25">
      <c r="A108" s="1">
        <v>44286</v>
      </c>
      <c r="B108" t="s">
        <v>38</v>
      </c>
      <c r="C108" t="s">
        <v>7</v>
      </c>
      <c r="D108">
        <v>0</v>
      </c>
      <c r="E108">
        <f t="shared" si="5"/>
        <v>0</v>
      </c>
    </row>
    <row r="109" spans="1:5" outlineLevel="2" x14ac:dyDescent="0.25">
      <c r="A109" s="1">
        <v>44286</v>
      </c>
      <c r="B109" t="s">
        <v>38</v>
      </c>
      <c r="C109" t="s">
        <v>7</v>
      </c>
      <c r="D109">
        <v>1</v>
      </c>
      <c r="E109">
        <f t="shared" si="5"/>
        <v>1</v>
      </c>
    </row>
    <row r="110" spans="1:5" outlineLevel="2" x14ac:dyDescent="0.25">
      <c r="A110" s="1">
        <v>44286</v>
      </c>
      <c r="B110" t="s">
        <v>38</v>
      </c>
      <c r="C110" t="s">
        <v>7</v>
      </c>
      <c r="D110">
        <v>0</v>
      </c>
      <c r="E110">
        <f t="shared" si="5"/>
        <v>0</v>
      </c>
    </row>
    <row r="111" spans="1:5" outlineLevel="2" x14ac:dyDescent="0.25">
      <c r="A111" s="1">
        <v>44286</v>
      </c>
      <c r="B111" t="s">
        <v>38</v>
      </c>
      <c r="C111" t="s">
        <v>7</v>
      </c>
      <c r="D111">
        <v>1</v>
      </c>
      <c r="E111">
        <f t="shared" si="5"/>
        <v>1</v>
      </c>
    </row>
    <row r="112" spans="1:5" outlineLevel="2" x14ac:dyDescent="0.25">
      <c r="A112" s="1">
        <v>44286</v>
      </c>
      <c r="B112" t="s">
        <v>38</v>
      </c>
      <c r="C112" t="s">
        <v>7</v>
      </c>
      <c r="D112">
        <v>1</v>
      </c>
      <c r="E112">
        <f t="shared" si="5"/>
        <v>1</v>
      </c>
    </row>
    <row r="113" spans="1:5" outlineLevel="2" x14ac:dyDescent="0.25">
      <c r="A113" s="1">
        <v>44286</v>
      </c>
      <c r="B113" t="s">
        <v>38</v>
      </c>
      <c r="C113" t="s">
        <v>7</v>
      </c>
      <c r="D113">
        <v>0</v>
      </c>
      <c r="E113">
        <f t="shared" si="5"/>
        <v>0</v>
      </c>
    </row>
    <row r="114" spans="1:5" outlineLevel="2" x14ac:dyDescent="0.25">
      <c r="A114" s="1">
        <v>44286</v>
      </c>
      <c r="B114" t="s">
        <v>38</v>
      </c>
      <c r="C114" t="s">
        <v>7</v>
      </c>
      <c r="D114">
        <v>1</v>
      </c>
      <c r="E114">
        <f t="shared" si="5"/>
        <v>1</v>
      </c>
    </row>
    <row r="115" spans="1:5" outlineLevel="2" x14ac:dyDescent="0.25">
      <c r="A115" s="1">
        <v>44286</v>
      </c>
      <c r="B115" t="s">
        <v>38</v>
      </c>
      <c r="C115" t="s">
        <v>7</v>
      </c>
      <c r="D115">
        <v>0</v>
      </c>
      <c r="E115">
        <f t="shared" si="5"/>
        <v>0</v>
      </c>
    </row>
    <row r="116" spans="1:5" outlineLevel="2" x14ac:dyDescent="0.25">
      <c r="A116" s="1">
        <v>44286</v>
      </c>
      <c r="B116" t="s">
        <v>38</v>
      </c>
      <c r="C116" t="s">
        <v>7</v>
      </c>
      <c r="D116">
        <v>0</v>
      </c>
      <c r="E116">
        <f t="shared" si="5"/>
        <v>0</v>
      </c>
    </row>
    <row r="117" spans="1:5" outlineLevel="2" x14ac:dyDescent="0.25">
      <c r="A117" s="1">
        <v>44286</v>
      </c>
      <c r="B117" t="s">
        <v>38</v>
      </c>
      <c r="C117" t="s">
        <v>7</v>
      </c>
      <c r="D117">
        <v>0</v>
      </c>
      <c r="E117">
        <f t="shared" si="5"/>
        <v>0</v>
      </c>
    </row>
    <row r="118" spans="1:5" outlineLevel="2" x14ac:dyDescent="0.25">
      <c r="A118" s="1">
        <v>44286</v>
      </c>
      <c r="B118" t="s">
        <v>38</v>
      </c>
      <c r="C118" t="s">
        <v>7</v>
      </c>
      <c r="D118">
        <v>0</v>
      </c>
      <c r="E118">
        <f t="shared" si="5"/>
        <v>0</v>
      </c>
    </row>
    <row r="119" spans="1:5" outlineLevel="2" x14ac:dyDescent="0.25">
      <c r="A119" s="1">
        <v>44286</v>
      </c>
      <c r="B119" t="s">
        <v>38</v>
      </c>
      <c r="C119" t="s">
        <v>7</v>
      </c>
      <c r="D119">
        <v>1</v>
      </c>
      <c r="E119">
        <f t="shared" si="5"/>
        <v>1</v>
      </c>
    </row>
    <row r="120" spans="1:5" outlineLevel="2" x14ac:dyDescent="0.25">
      <c r="A120" s="1">
        <v>44286</v>
      </c>
      <c r="B120" t="s">
        <v>38</v>
      </c>
      <c r="C120" t="s">
        <v>7</v>
      </c>
      <c r="D120">
        <v>1</v>
      </c>
      <c r="E120">
        <f t="shared" si="5"/>
        <v>1</v>
      </c>
    </row>
    <row r="121" spans="1:5" outlineLevel="2" x14ac:dyDescent="0.25">
      <c r="A121" s="1">
        <v>44286</v>
      </c>
      <c r="B121" t="s">
        <v>38</v>
      </c>
      <c r="C121" t="s">
        <v>7</v>
      </c>
      <c r="D121">
        <v>1</v>
      </c>
      <c r="E121">
        <f t="shared" si="5"/>
        <v>1</v>
      </c>
    </row>
    <row r="122" spans="1:5" outlineLevel="1" x14ac:dyDescent="0.25">
      <c r="A122" s="1"/>
      <c r="C122" s="6" t="s">
        <v>65</v>
      </c>
      <c r="E122">
        <f>SUBTOTAL(1,E107:E121)</f>
        <v>0.46666666666666667</v>
      </c>
    </row>
    <row r="123" spans="1:5" outlineLevel="1" x14ac:dyDescent="0.25"/>
    <row r="124" spans="1:5" outlineLevel="1" x14ac:dyDescent="0.25"/>
    <row r="125" spans="1:5" outlineLevel="1" x14ac:dyDescent="0.25"/>
    <row r="126" spans="1:5" outlineLevel="1" x14ac:dyDescent="0.25"/>
    <row r="127" spans="1:5" outlineLevel="1" x14ac:dyDescent="0.25"/>
    <row r="128" spans="1:5" outlineLevel="1" x14ac:dyDescent="0.25"/>
    <row r="129" outlineLevel="1" x14ac:dyDescent="0.25"/>
    <row r="130" outlineLevel="1" x14ac:dyDescent="0.25"/>
    <row r="131" outlineLevel="1" x14ac:dyDescent="0.25"/>
    <row r="132" outlineLevel="1" x14ac:dyDescent="0.25"/>
    <row r="133" outlineLevel="1" x14ac:dyDescent="0.25"/>
    <row r="134" outlineLevel="1" x14ac:dyDescent="0.25"/>
    <row r="135" outlineLevel="1" x14ac:dyDescent="0.25"/>
    <row r="136" outlineLevel="1" x14ac:dyDescent="0.25"/>
    <row r="137" outlineLevel="1" x14ac:dyDescent="0.25"/>
    <row r="138" outlineLevel="1" x14ac:dyDescent="0.25"/>
    <row r="139" outlineLevel="1" x14ac:dyDescent="0.25"/>
    <row r="140" outlineLevel="1" x14ac:dyDescent="0.25"/>
    <row r="141" outlineLevel="1" x14ac:dyDescent="0.25"/>
    <row r="142" outlineLevel="1" x14ac:dyDescent="0.25"/>
    <row r="143" outlineLevel="1" x14ac:dyDescent="0.25"/>
    <row r="144" outlineLevel="1" x14ac:dyDescent="0.25"/>
    <row r="145" outlineLevel="1" x14ac:dyDescent="0.25"/>
    <row r="146" outlineLevel="1" x14ac:dyDescent="0.25"/>
    <row r="147" outlineLevel="1" x14ac:dyDescent="0.25"/>
    <row r="148" outlineLevel="1" x14ac:dyDescent="0.25"/>
    <row r="149" outlineLevel="1" x14ac:dyDescent="0.25"/>
    <row r="150" outlineLevel="1" x14ac:dyDescent="0.25"/>
    <row r="151" outlineLevel="1" x14ac:dyDescent="0.25"/>
    <row r="152" outlineLevel="1" x14ac:dyDescent="0.25"/>
    <row r="153" outlineLevel="1" x14ac:dyDescent="0.25"/>
    <row r="154" outlineLevel="1" x14ac:dyDescent="0.25"/>
    <row r="155" outlineLevel="1" x14ac:dyDescent="0.25"/>
    <row r="156" outlineLevel="1" x14ac:dyDescent="0.25"/>
    <row r="157" outlineLevel="1" x14ac:dyDescent="0.25"/>
    <row r="158" outlineLevel="1" x14ac:dyDescent="0.25"/>
    <row r="159" outlineLevel="1" x14ac:dyDescent="0.25"/>
    <row r="160" outlineLevel="1" x14ac:dyDescent="0.25"/>
    <row r="161" spans="3:5" outlineLevel="1" x14ac:dyDescent="0.25"/>
    <row r="162" spans="3:5" outlineLevel="1" x14ac:dyDescent="0.25"/>
    <row r="163" spans="3:5" outlineLevel="1" x14ac:dyDescent="0.25"/>
    <row r="164" spans="3:5" outlineLevel="1" x14ac:dyDescent="0.25"/>
    <row r="165" spans="3:5" outlineLevel="1" x14ac:dyDescent="0.25"/>
    <row r="166" spans="3:5" outlineLevel="1" x14ac:dyDescent="0.25"/>
    <row r="167" spans="3:5" outlineLevel="1" x14ac:dyDescent="0.25"/>
    <row r="168" spans="3:5" outlineLevel="1" x14ac:dyDescent="0.25"/>
    <row r="169" spans="3:5" outlineLevel="1" x14ac:dyDescent="0.25"/>
    <row r="170" spans="3:5" outlineLevel="1" x14ac:dyDescent="0.25"/>
    <row r="171" spans="3:5" outlineLevel="1" x14ac:dyDescent="0.25"/>
    <row r="172" spans="3:5" outlineLevel="1" x14ac:dyDescent="0.25"/>
    <row r="173" spans="3:5" outlineLevel="1" x14ac:dyDescent="0.25"/>
    <row r="174" spans="3:5" outlineLevel="1" x14ac:dyDescent="0.25">
      <c r="C174" s="6" t="s">
        <v>57</v>
      </c>
      <c r="E174">
        <f>SUBTOTAL(1,E2:E173)</f>
        <v>0.47368421052631576</v>
      </c>
    </row>
  </sheetData>
  <sortState ref="A2:E164">
    <sortCondition ref="B2:B164"/>
    <sortCondition descending="1" ref="C2:C164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abSelected="1" topLeftCell="A7" zoomScale="86" workbookViewId="0">
      <selection activeCell="U7" sqref="U7"/>
    </sheetView>
  </sheetViews>
  <sheetFormatPr defaultColWidth="11" defaultRowHeight="15.75" x14ac:dyDescent="0.25"/>
  <cols>
    <col min="6" max="6" width="28.375" bestFit="1" customWidth="1"/>
    <col min="7" max="7" width="8.5" customWidth="1"/>
    <col min="8" max="8" width="12" bestFit="1" customWidth="1"/>
  </cols>
  <sheetData>
    <row r="1" spans="1:18" x14ac:dyDescent="0.25">
      <c r="A1" t="s">
        <v>0</v>
      </c>
      <c r="B1" t="s">
        <v>21</v>
      </c>
      <c r="C1" t="s">
        <v>6</v>
      </c>
      <c r="F1" t="s">
        <v>21</v>
      </c>
      <c r="G1" t="s">
        <v>0</v>
      </c>
      <c r="H1" t="s">
        <v>70</v>
      </c>
      <c r="I1" t="s">
        <v>71</v>
      </c>
      <c r="J1" t="s">
        <v>72</v>
      </c>
      <c r="N1" t="s">
        <v>21</v>
      </c>
      <c r="O1" t="s">
        <v>0</v>
      </c>
      <c r="P1" t="s">
        <v>70</v>
      </c>
      <c r="Q1" t="s">
        <v>71</v>
      </c>
      <c r="R1" t="s">
        <v>72</v>
      </c>
    </row>
    <row r="2" spans="1:18" x14ac:dyDescent="0.25">
      <c r="A2" s="1">
        <v>44285</v>
      </c>
      <c r="B2" t="s">
        <v>22</v>
      </c>
      <c r="C2">
        <v>0</v>
      </c>
      <c r="F2" t="s">
        <v>22</v>
      </c>
      <c r="G2" s="8">
        <v>44285</v>
      </c>
      <c r="H2">
        <f>COUNTIF(C2:C8,0)</f>
        <v>4</v>
      </c>
      <c r="I2">
        <f>COUNTIF(C2:C8,1)</f>
        <v>3</v>
      </c>
      <c r="J2">
        <f>COUNTIF(C2:C8,2)</f>
        <v>0</v>
      </c>
      <c r="N2" t="s">
        <v>22</v>
      </c>
      <c r="O2" s="8">
        <v>44286</v>
      </c>
      <c r="P2">
        <v>1</v>
      </c>
      <c r="Q2">
        <v>9</v>
      </c>
      <c r="R2">
        <v>0</v>
      </c>
    </row>
    <row r="3" spans="1:18" x14ac:dyDescent="0.25">
      <c r="A3" s="1">
        <v>44285</v>
      </c>
      <c r="B3" t="s">
        <v>22</v>
      </c>
      <c r="C3">
        <v>1</v>
      </c>
      <c r="F3" t="s">
        <v>37</v>
      </c>
      <c r="G3" s="8">
        <v>44285</v>
      </c>
      <c r="H3">
        <f>COUNTIF(C9:C29,0)</f>
        <v>13</v>
      </c>
      <c r="I3">
        <f>COUNTIF(C9:C29,1)</f>
        <v>8</v>
      </c>
      <c r="J3">
        <f>COUNTIF(C9:C29,2)</f>
        <v>0</v>
      </c>
      <c r="N3" t="s">
        <v>37</v>
      </c>
      <c r="O3" s="8">
        <v>44286</v>
      </c>
      <c r="P3">
        <v>23</v>
      </c>
      <c r="Q3">
        <v>5</v>
      </c>
      <c r="R3">
        <v>5</v>
      </c>
    </row>
    <row r="4" spans="1:18" x14ac:dyDescent="0.25">
      <c r="A4" s="1">
        <v>44285</v>
      </c>
      <c r="B4" t="s">
        <v>22</v>
      </c>
      <c r="C4">
        <v>0</v>
      </c>
      <c r="F4" t="s">
        <v>46</v>
      </c>
      <c r="G4" s="8">
        <v>44285</v>
      </c>
      <c r="H4">
        <f>COUNTIF(C30:C40,0)</f>
        <v>9</v>
      </c>
      <c r="I4">
        <f>COUNTIF(C30:C40,1)</f>
        <v>2</v>
      </c>
      <c r="J4">
        <f>COUNTIF(C30:C40,2)</f>
        <v>0</v>
      </c>
      <c r="N4" t="s">
        <v>38</v>
      </c>
      <c r="O4" s="8">
        <v>44286</v>
      </c>
      <c r="P4">
        <v>8</v>
      </c>
      <c r="Q4">
        <v>7</v>
      </c>
      <c r="R4">
        <v>0</v>
      </c>
    </row>
    <row r="5" spans="1:18" x14ac:dyDescent="0.25">
      <c r="A5" s="1">
        <v>44285</v>
      </c>
      <c r="B5" t="s">
        <v>22</v>
      </c>
      <c r="C5">
        <v>1</v>
      </c>
      <c r="F5" t="s">
        <v>48</v>
      </c>
      <c r="G5" s="8">
        <v>44285</v>
      </c>
      <c r="H5">
        <v>2</v>
      </c>
      <c r="I5">
        <v>0</v>
      </c>
      <c r="J5">
        <v>0</v>
      </c>
      <c r="N5" t="s">
        <v>50</v>
      </c>
      <c r="O5" s="8">
        <v>44286</v>
      </c>
      <c r="P5">
        <v>0</v>
      </c>
      <c r="Q5">
        <v>1</v>
      </c>
      <c r="R5">
        <v>4</v>
      </c>
    </row>
    <row r="6" spans="1:18" x14ac:dyDescent="0.25">
      <c r="A6" s="1">
        <v>44285</v>
      </c>
      <c r="B6" t="s">
        <v>22</v>
      </c>
      <c r="C6">
        <v>1</v>
      </c>
      <c r="F6" t="s">
        <v>50</v>
      </c>
      <c r="G6" s="8">
        <v>44285</v>
      </c>
      <c r="H6">
        <f>COUNTIF(C43:C52,0)</f>
        <v>0</v>
      </c>
      <c r="I6">
        <f>COUNTIF(C43:C52,1)</f>
        <v>0</v>
      </c>
      <c r="J6">
        <f>COUNTIF(C43:C52,2)</f>
        <v>10</v>
      </c>
    </row>
    <row r="7" spans="1:18" x14ac:dyDescent="0.25">
      <c r="A7" s="1">
        <v>44285</v>
      </c>
      <c r="B7" t="s">
        <v>22</v>
      </c>
      <c r="C7">
        <v>0</v>
      </c>
      <c r="F7" t="s">
        <v>22</v>
      </c>
      <c r="G7" s="8">
        <v>44286</v>
      </c>
      <c r="H7">
        <f>COUNTIF(C53:C62,0)</f>
        <v>1</v>
      </c>
      <c r="I7">
        <f>COUNTIF(C53:C62,1)</f>
        <v>9</v>
      </c>
      <c r="J7">
        <f>COUNTIF(C53:C62,2)</f>
        <v>0</v>
      </c>
    </row>
    <row r="8" spans="1:18" x14ac:dyDescent="0.25">
      <c r="A8" s="1">
        <v>44285</v>
      </c>
      <c r="B8" t="s">
        <v>22</v>
      </c>
      <c r="C8">
        <v>0</v>
      </c>
      <c r="F8" t="s">
        <v>37</v>
      </c>
      <c r="G8" s="8">
        <v>44286</v>
      </c>
      <c r="H8">
        <f>COUNTIF(C63:C95,0)</f>
        <v>23</v>
      </c>
      <c r="I8">
        <f>COUNTIF(C63:C95,1)</f>
        <v>5</v>
      </c>
      <c r="J8">
        <f>COUNTIF(C63:C95,2)</f>
        <v>5</v>
      </c>
      <c r="N8" t="s">
        <v>21</v>
      </c>
      <c r="O8" t="s">
        <v>0</v>
      </c>
      <c r="P8" t="s">
        <v>70</v>
      </c>
      <c r="Q8" t="s">
        <v>71</v>
      </c>
      <c r="R8" t="s">
        <v>72</v>
      </c>
    </row>
    <row r="9" spans="1:18" x14ac:dyDescent="0.25">
      <c r="A9" s="1">
        <v>44285</v>
      </c>
      <c r="B9" t="s">
        <v>37</v>
      </c>
      <c r="C9">
        <v>1</v>
      </c>
      <c r="F9" t="s">
        <v>38</v>
      </c>
      <c r="G9" s="8">
        <v>44286</v>
      </c>
      <c r="H9">
        <f>COUNTIF(C96:C110,0)</f>
        <v>8</v>
      </c>
      <c r="I9">
        <f>COUNTIF(C96:C110,1)</f>
        <v>7</v>
      </c>
      <c r="J9">
        <f>COUNTIF(C96:C110,2)</f>
        <v>0</v>
      </c>
      <c r="N9" t="s">
        <v>22</v>
      </c>
      <c r="O9" s="8">
        <v>44285</v>
      </c>
      <c r="P9">
        <v>4</v>
      </c>
      <c r="Q9">
        <v>3</v>
      </c>
      <c r="R9">
        <v>0</v>
      </c>
    </row>
    <row r="10" spans="1:18" x14ac:dyDescent="0.25">
      <c r="A10" s="1">
        <v>44285</v>
      </c>
      <c r="B10" t="s">
        <v>37</v>
      </c>
      <c r="C10">
        <v>1</v>
      </c>
      <c r="F10" t="s">
        <v>50</v>
      </c>
      <c r="G10" s="8">
        <v>44286</v>
      </c>
      <c r="H10">
        <f>COUNTIF(C111:C115,0)</f>
        <v>0</v>
      </c>
      <c r="I10">
        <f>COUNTIF(C111:C115,1)</f>
        <v>1</v>
      </c>
      <c r="J10">
        <f>COUNTIF(C111:C115,2)</f>
        <v>4</v>
      </c>
      <c r="N10" t="s">
        <v>37</v>
      </c>
      <c r="O10" s="8">
        <v>44285</v>
      </c>
      <c r="P10">
        <v>13</v>
      </c>
      <c r="Q10">
        <v>8</v>
      </c>
      <c r="R10">
        <v>0</v>
      </c>
    </row>
    <row r="11" spans="1:18" x14ac:dyDescent="0.25">
      <c r="A11" s="1">
        <v>44285</v>
      </c>
      <c r="B11" t="s">
        <v>37</v>
      </c>
      <c r="C11">
        <v>0</v>
      </c>
      <c r="G11" s="8"/>
      <c r="N11" t="s">
        <v>46</v>
      </c>
      <c r="O11" s="8">
        <v>44285</v>
      </c>
      <c r="P11">
        <v>9</v>
      </c>
      <c r="Q11">
        <v>2</v>
      </c>
      <c r="R11">
        <v>0</v>
      </c>
    </row>
    <row r="12" spans="1:18" x14ac:dyDescent="0.25">
      <c r="A12" s="1">
        <v>44285</v>
      </c>
      <c r="B12" t="s">
        <v>37</v>
      </c>
      <c r="C12">
        <v>1</v>
      </c>
      <c r="N12" t="s">
        <v>48</v>
      </c>
      <c r="O12" s="8">
        <v>44285</v>
      </c>
      <c r="P12">
        <v>2</v>
      </c>
      <c r="Q12">
        <v>0</v>
      </c>
      <c r="R12">
        <v>0</v>
      </c>
    </row>
    <row r="13" spans="1:18" x14ac:dyDescent="0.25">
      <c r="A13" s="1">
        <v>44285</v>
      </c>
      <c r="B13" t="s">
        <v>37</v>
      </c>
      <c r="C13">
        <v>0</v>
      </c>
      <c r="N13" t="s">
        <v>50</v>
      </c>
      <c r="O13" s="8">
        <v>44285</v>
      </c>
      <c r="P13">
        <v>0</v>
      </c>
      <c r="Q13">
        <v>0</v>
      </c>
      <c r="R13">
        <v>10</v>
      </c>
    </row>
    <row r="14" spans="1:18" x14ac:dyDescent="0.25">
      <c r="A14" s="1">
        <v>44285</v>
      </c>
      <c r="B14" t="s">
        <v>37</v>
      </c>
      <c r="C14">
        <v>0</v>
      </c>
    </row>
    <row r="15" spans="1:18" x14ac:dyDescent="0.25">
      <c r="A15" s="1">
        <v>44285</v>
      </c>
      <c r="B15" t="s">
        <v>37</v>
      </c>
      <c r="C15">
        <v>0</v>
      </c>
    </row>
    <row r="16" spans="1:18" x14ac:dyDescent="0.25">
      <c r="A16" s="1">
        <v>44285</v>
      </c>
      <c r="B16" t="s">
        <v>37</v>
      </c>
      <c r="C16">
        <v>0</v>
      </c>
    </row>
    <row r="17" spans="1:3" x14ac:dyDescent="0.25">
      <c r="A17" s="1">
        <v>44285</v>
      </c>
      <c r="B17" t="s">
        <v>37</v>
      </c>
      <c r="C17">
        <v>1</v>
      </c>
    </row>
    <row r="18" spans="1:3" x14ac:dyDescent="0.25">
      <c r="A18" s="1">
        <v>44285</v>
      </c>
      <c r="B18" t="s">
        <v>37</v>
      </c>
      <c r="C18">
        <v>1</v>
      </c>
    </row>
    <row r="19" spans="1:3" x14ac:dyDescent="0.25">
      <c r="A19" s="1">
        <v>44285</v>
      </c>
      <c r="B19" t="s">
        <v>37</v>
      </c>
      <c r="C19">
        <v>1</v>
      </c>
    </row>
    <row r="20" spans="1:3" x14ac:dyDescent="0.25">
      <c r="A20" s="1">
        <v>44285</v>
      </c>
      <c r="B20" t="s">
        <v>37</v>
      </c>
      <c r="C20">
        <v>0</v>
      </c>
    </row>
    <row r="21" spans="1:3" x14ac:dyDescent="0.25">
      <c r="A21" s="1">
        <v>44285</v>
      </c>
      <c r="B21" t="s">
        <v>37</v>
      </c>
      <c r="C21">
        <v>1</v>
      </c>
    </row>
    <row r="22" spans="1:3" x14ac:dyDescent="0.25">
      <c r="A22" s="1">
        <v>44285</v>
      </c>
      <c r="B22" t="s">
        <v>37</v>
      </c>
      <c r="C22">
        <v>0</v>
      </c>
    </row>
    <row r="23" spans="1:3" x14ac:dyDescent="0.25">
      <c r="A23" s="1">
        <v>44285</v>
      </c>
      <c r="B23" t="s">
        <v>37</v>
      </c>
      <c r="C23">
        <v>1</v>
      </c>
    </row>
    <row r="24" spans="1:3" x14ac:dyDescent="0.25">
      <c r="A24" s="1">
        <v>44285</v>
      </c>
      <c r="B24" t="s">
        <v>37</v>
      </c>
      <c r="C24">
        <v>0</v>
      </c>
    </row>
    <row r="25" spans="1:3" x14ac:dyDescent="0.25">
      <c r="A25" s="1">
        <v>44285</v>
      </c>
      <c r="B25" t="s">
        <v>37</v>
      </c>
      <c r="C25">
        <v>0</v>
      </c>
    </row>
    <row r="26" spans="1:3" x14ac:dyDescent="0.25">
      <c r="A26" s="1">
        <v>44285</v>
      </c>
      <c r="B26" t="s">
        <v>37</v>
      </c>
      <c r="C26">
        <v>0</v>
      </c>
    </row>
    <row r="27" spans="1:3" x14ac:dyDescent="0.25">
      <c r="A27" s="1">
        <v>44285</v>
      </c>
      <c r="B27" t="s">
        <v>37</v>
      </c>
      <c r="C27">
        <v>0</v>
      </c>
    </row>
    <row r="28" spans="1:3" x14ac:dyDescent="0.25">
      <c r="A28" s="1">
        <v>44285</v>
      </c>
      <c r="B28" t="s">
        <v>37</v>
      </c>
      <c r="C28">
        <v>0</v>
      </c>
    </row>
    <row r="29" spans="1:3" x14ac:dyDescent="0.25">
      <c r="A29" s="1">
        <v>44285</v>
      </c>
      <c r="B29" t="s">
        <v>37</v>
      </c>
      <c r="C29">
        <v>0</v>
      </c>
    </row>
    <row r="30" spans="1:3" x14ac:dyDescent="0.25">
      <c r="A30" s="5">
        <v>44285</v>
      </c>
      <c r="B30" t="s">
        <v>46</v>
      </c>
      <c r="C30">
        <v>1</v>
      </c>
    </row>
    <row r="31" spans="1:3" x14ac:dyDescent="0.25">
      <c r="A31" s="5">
        <v>44285</v>
      </c>
      <c r="B31" t="s">
        <v>46</v>
      </c>
      <c r="C31">
        <v>1</v>
      </c>
    </row>
    <row r="32" spans="1:3" x14ac:dyDescent="0.25">
      <c r="A32" s="5">
        <v>44285</v>
      </c>
      <c r="B32" t="s">
        <v>46</v>
      </c>
      <c r="C32">
        <v>0</v>
      </c>
    </row>
    <row r="33" spans="1:3" x14ac:dyDescent="0.25">
      <c r="A33" s="5">
        <v>44285</v>
      </c>
      <c r="B33" t="s">
        <v>46</v>
      </c>
      <c r="C33">
        <v>0</v>
      </c>
    </row>
    <row r="34" spans="1:3" x14ac:dyDescent="0.25">
      <c r="A34" s="5">
        <v>44285</v>
      </c>
      <c r="B34" t="s">
        <v>46</v>
      </c>
      <c r="C34">
        <v>0</v>
      </c>
    </row>
    <row r="35" spans="1:3" x14ac:dyDescent="0.25">
      <c r="A35" s="5">
        <v>44285</v>
      </c>
      <c r="B35" t="s">
        <v>46</v>
      </c>
      <c r="C35">
        <v>0</v>
      </c>
    </row>
    <row r="36" spans="1:3" x14ac:dyDescent="0.25">
      <c r="A36" s="5">
        <v>44285</v>
      </c>
      <c r="B36" t="s">
        <v>46</v>
      </c>
      <c r="C36">
        <v>0</v>
      </c>
    </row>
    <row r="37" spans="1:3" x14ac:dyDescent="0.25">
      <c r="A37" s="5">
        <v>44285</v>
      </c>
      <c r="B37" t="s">
        <v>46</v>
      </c>
      <c r="C37">
        <v>0</v>
      </c>
    </row>
    <row r="38" spans="1:3" x14ac:dyDescent="0.25">
      <c r="A38" s="5">
        <v>44285</v>
      </c>
      <c r="B38" t="s">
        <v>46</v>
      </c>
      <c r="C38">
        <v>0</v>
      </c>
    </row>
    <row r="39" spans="1:3" x14ac:dyDescent="0.25">
      <c r="A39" s="5">
        <v>44285</v>
      </c>
      <c r="B39" t="s">
        <v>46</v>
      </c>
      <c r="C39">
        <v>0</v>
      </c>
    </row>
    <row r="40" spans="1:3" x14ac:dyDescent="0.25">
      <c r="A40" s="5">
        <v>44285</v>
      </c>
      <c r="B40" t="s">
        <v>46</v>
      </c>
      <c r="C40">
        <v>0</v>
      </c>
    </row>
    <row r="41" spans="1:3" x14ac:dyDescent="0.25">
      <c r="A41" s="5">
        <v>44285</v>
      </c>
      <c r="B41" t="s">
        <v>48</v>
      </c>
      <c r="C41">
        <v>0</v>
      </c>
    </row>
    <row r="42" spans="1:3" x14ac:dyDescent="0.25">
      <c r="A42" s="5">
        <v>44285</v>
      </c>
      <c r="B42" t="s">
        <v>48</v>
      </c>
      <c r="C42">
        <v>0</v>
      </c>
    </row>
    <row r="43" spans="1:3" x14ac:dyDescent="0.25">
      <c r="A43" s="5">
        <v>44285</v>
      </c>
      <c r="B43" t="s">
        <v>50</v>
      </c>
      <c r="C43">
        <v>2</v>
      </c>
    </row>
    <row r="44" spans="1:3" x14ac:dyDescent="0.25">
      <c r="A44" s="5">
        <v>44285</v>
      </c>
      <c r="B44" t="s">
        <v>50</v>
      </c>
      <c r="C44">
        <v>2</v>
      </c>
    </row>
    <row r="45" spans="1:3" x14ac:dyDescent="0.25">
      <c r="A45" s="5">
        <v>44285</v>
      </c>
      <c r="B45" t="s">
        <v>50</v>
      </c>
      <c r="C45">
        <v>2</v>
      </c>
    </row>
    <row r="46" spans="1:3" x14ac:dyDescent="0.25">
      <c r="A46" s="5">
        <v>44285</v>
      </c>
      <c r="B46" t="s">
        <v>50</v>
      </c>
      <c r="C46">
        <v>2</v>
      </c>
    </row>
    <row r="47" spans="1:3" x14ac:dyDescent="0.25">
      <c r="A47" s="5">
        <v>44285</v>
      </c>
      <c r="B47" t="s">
        <v>50</v>
      </c>
      <c r="C47">
        <v>2</v>
      </c>
    </row>
    <row r="48" spans="1:3" x14ac:dyDescent="0.25">
      <c r="A48" s="5">
        <v>44285</v>
      </c>
      <c r="B48" t="s">
        <v>50</v>
      </c>
      <c r="C48">
        <v>2</v>
      </c>
    </row>
    <row r="49" spans="1:3" x14ac:dyDescent="0.25">
      <c r="A49" s="5">
        <v>44285</v>
      </c>
      <c r="B49" t="s">
        <v>50</v>
      </c>
      <c r="C49">
        <v>2</v>
      </c>
    </row>
    <row r="50" spans="1:3" x14ac:dyDescent="0.25">
      <c r="A50" s="5">
        <v>44285</v>
      </c>
      <c r="B50" t="s">
        <v>50</v>
      </c>
      <c r="C50">
        <v>2</v>
      </c>
    </row>
    <row r="51" spans="1:3" x14ac:dyDescent="0.25">
      <c r="A51" s="5">
        <v>44285</v>
      </c>
      <c r="B51" t="s">
        <v>50</v>
      </c>
      <c r="C51">
        <v>2</v>
      </c>
    </row>
    <row r="52" spans="1:3" x14ac:dyDescent="0.25">
      <c r="A52" s="5">
        <v>44285</v>
      </c>
      <c r="B52" t="s">
        <v>50</v>
      </c>
      <c r="C52">
        <v>2</v>
      </c>
    </row>
    <row r="53" spans="1:3" x14ac:dyDescent="0.25">
      <c r="A53" s="1">
        <v>44286</v>
      </c>
      <c r="B53" t="s">
        <v>22</v>
      </c>
      <c r="C53">
        <v>1</v>
      </c>
    </row>
    <row r="54" spans="1:3" x14ac:dyDescent="0.25">
      <c r="A54" s="1">
        <v>44286</v>
      </c>
      <c r="B54" t="s">
        <v>22</v>
      </c>
      <c r="C54">
        <v>1</v>
      </c>
    </row>
    <row r="55" spans="1:3" x14ac:dyDescent="0.25">
      <c r="A55" s="1">
        <v>44286</v>
      </c>
      <c r="B55" t="s">
        <v>22</v>
      </c>
      <c r="C55">
        <v>1</v>
      </c>
    </row>
    <row r="56" spans="1:3" x14ac:dyDescent="0.25">
      <c r="A56" s="1">
        <v>44286</v>
      </c>
      <c r="B56" t="s">
        <v>22</v>
      </c>
      <c r="C56">
        <v>1</v>
      </c>
    </row>
    <row r="57" spans="1:3" x14ac:dyDescent="0.25">
      <c r="A57" s="1">
        <v>44286</v>
      </c>
      <c r="B57" t="s">
        <v>22</v>
      </c>
      <c r="C57">
        <v>1</v>
      </c>
    </row>
    <row r="58" spans="1:3" x14ac:dyDescent="0.25">
      <c r="A58" s="1">
        <v>44286</v>
      </c>
      <c r="B58" t="s">
        <v>22</v>
      </c>
      <c r="C58">
        <v>1</v>
      </c>
    </row>
    <row r="59" spans="1:3" x14ac:dyDescent="0.25">
      <c r="A59" s="1">
        <v>44286</v>
      </c>
      <c r="B59" t="s">
        <v>22</v>
      </c>
      <c r="C59">
        <v>0</v>
      </c>
    </row>
    <row r="60" spans="1:3" x14ac:dyDescent="0.25">
      <c r="A60" s="1">
        <v>44286</v>
      </c>
      <c r="B60" t="s">
        <v>22</v>
      </c>
      <c r="C60">
        <v>1</v>
      </c>
    </row>
    <row r="61" spans="1:3" x14ac:dyDescent="0.25">
      <c r="A61" s="1">
        <v>44286</v>
      </c>
      <c r="B61" t="s">
        <v>22</v>
      </c>
      <c r="C61">
        <v>1</v>
      </c>
    </row>
    <row r="62" spans="1:3" x14ac:dyDescent="0.25">
      <c r="A62" s="1">
        <v>44286</v>
      </c>
      <c r="B62" t="s">
        <v>22</v>
      </c>
      <c r="C62">
        <v>1</v>
      </c>
    </row>
    <row r="63" spans="1:3" x14ac:dyDescent="0.25">
      <c r="A63" s="1">
        <v>44286</v>
      </c>
      <c r="B63" t="s">
        <v>37</v>
      </c>
      <c r="C63">
        <v>2</v>
      </c>
    </row>
    <row r="64" spans="1:3" x14ac:dyDescent="0.25">
      <c r="A64" s="1">
        <v>44286</v>
      </c>
      <c r="B64" t="s">
        <v>37</v>
      </c>
      <c r="C64">
        <v>2</v>
      </c>
    </row>
    <row r="65" spans="1:3" x14ac:dyDescent="0.25">
      <c r="A65" s="1">
        <v>44286</v>
      </c>
      <c r="B65" t="s">
        <v>37</v>
      </c>
      <c r="C65">
        <v>1</v>
      </c>
    </row>
    <row r="66" spans="1:3" x14ac:dyDescent="0.25">
      <c r="A66" s="1">
        <v>44286</v>
      </c>
      <c r="B66" t="s">
        <v>37</v>
      </c>
      <c r="C66">
        <v>2</v>
      </c>
    </row>
    <row r="67" spans="1:3" x14ac:dyDescent="0.25">
      <c r="A67" s="1">
        <v>44286</v>
      </c>
      <c r="B67" t="s">
        <v>37</v>
      </c>
      <c r="C67">
        <v>2</v>
      </c>
    </row>
    <row r="68" spans="1:3" x14ac:dyDescent="0.25">
      <c r="A68" s="1">
        <v>44286</v>
      </c>
      <c r="B68" t="s">
        <v>37</v>
      </c>
      <c r="C68">
        <v>2</v>
      </c>
    </row>
    <row r="69" spans="1:3" x14ac:dyDescent="0.25">
      <c r="A69" s="1">
        <v>44286</v>
      </c>
      <c r="B69" t="s">
        <v>37</v>
      </c>
      <c r="C69">
        <v>1</v>
      </c>
    </row>
    <row r="70" spans="1:3" x14ac:dyDescent="0.25">
      <c r="A70" s="1">
        <v>44286</v>
      </c>
      <c r="B70" t="s">
        <v>37</v>
      </c>
      <c r="C70">
        <v>1</v>
      </c>
    </row>
    <row r="71" spans="1:3" x14ac:dyDescent="0.25">
      <c r="A71" s="1">
        <v>44286</v>
      </c>
      <c r="B71" t="s">
        <v>37</v>
      </c>
      <c r="C71">
        <v>0</v>
      </c>
    </row>
    <row r="72" spans="1:3" x14ac:dyDescent="0.25">
      <c r="A72" s="1">
        <v>44286</v>
      </c>
      <c r="B72" t="s">
        <v>37</v>
      </c>
      <c r="C72">
        <v>0</v>
      </c>
    </row>
    <row r="73" spans="1:3" x14ac:dyDescent="0.25">
      <c r="A73" s="1">
        <v>44286</v>
      </c>
      <c r="B73" t="s">
        <v>37</v>
      </c>
      <c r="C73">
        <v>0</v>
      </c>
    </row>
    <row r="74" spans="1:3" x14ac:dyDescent="0.25">
      <c r="A74" s="1">
        <v>44286</v>
      </c>
      <c r="B74" t="s">
        <v>37</v>
      </c>
      <c r="C74">
        <v>0</v>
      </c>
    </row>
    <row r="75" spans="1:3" x14ac:dyDescent="0.25">
      <c r="A75" s="1">
        <v>44286</v>
      </c>
      <c r="B75" t="s">
        <v>37</v>
      </c>
      <c r="C75">
        <v>0</v>
      </c>
    </row>
    <row r="76" spans="1:3" x14ac:dyDescent="0.25">
      <c r="A76" s="1">
        <v>44286</v>
      </c>
      <c r="B76" t="s">
        <v>37</v>
      </c>
      <c r="C76">
        <v>0</v>
      </c>
    </row>
    <row r="77" spans="1:3" x14ac:dyDescent="0.25">
      <c r="A77" s="1">
        <v>44286</v>
      </c>
      <c r="B77" t="s">
        <v>37</v>
      </c>
      <c r="C77">
        <v>0</v>
      </c>
    </row>
    <row r="78" spans="1:3" x14ac:dyDescent="0.25">
      <c r="A78" s="1">
        <v>44286</v>
      </c>
      <c r="B78" t="s">
        <v>37</v>
      </c>
      <c r="C78">
        <v>0</v>
      </c>
    </row>
    <row r="79" spans="1:3" x14ac:dyDescent="0.25">
      <c r="A79" s="1">
        <v>44286</v>
      </c>
      <c r="B79" t="s">
        <v>37</v>
      </c>
      <c r="C79">
        <v>0</v>
      </c>
    </row>
    <row r="80" spans="1:3" x14ac:dyDescent="0.25">
      <c r="A80" s="1">
        <v>44286</v>
      </c>
      <c r="B80" t="s">
        <v>37</v>
      </c>
      <c r="C80">
        <v>0</v>
      </c>
    </row>
    <row r="81" spans="1:3" x14ac:dyDescent="0.25">
      <c r="A81" s="1">
        <v>44286</v>
      </c>
      <c r="B81" t="s">
        <v>37</v>
      </c>
      <c r="C81">
        <v>0</v>
      </c>
    </row>
    <row r="82" spans="1:3" x14ac:dyDescent="0.25">
      <c r="A82" s="1">
        <v>44286</v>
      </c>
      <c r="B82" t="s">
        <v>37</v>
      </c>
      <c r="C82">
        <v>0</v>
      </c>
    </row>
    <row r="83" spans="1:3" x14ac:dyDescent="0.25">
      <c r="A83" s="1">
        <v>44286</v>
      </c>
      <c r="B83" t="s">
        <v>37</v>
      </c>
      <c r="C83">
        <v>0</v>
      </c>
    </row>
    <row r="84" spans="1:3" x14ac:dyDescent="0.25">
      <c r="A84" s="1">
        <v>44286</v>
      </c>
      <c r="B84" t="s">
        <v>37</v>
      </c>
      <c r="C84">
        <v>0</v>
      </c>
    </row>
    <row r="85" spans="1:3" x14ac:dyDescent="0.25">
      <c r="A85" s="1">
        <v>44286</v>
      </c>
      <c r="B85" t="s">
        <v>37</v>
      </c>
      <c r="C85">
        <v>0</v>
      </c>
    </row>
    <row r="86" spans="1:3" x14ac:dyDescent="0.25">
      <c r="A86" s="1">
        <v>44286</v>
      </c>
      <c r="B86" t="s">
        <v>37</v>
      </c>
      <c r="C86">
        <v>1</v>
      </c>
    </row>
    <row r="87" spans="1:3" x14ac:dyDescent="0.25">
      <c r="A87" s="1">
        <v>44286</v>
      </c>
      <c r="B87" t="s">
        <v>37</v>
      </c>
      <c r="C87">
        <v>0</v>
      </c>
    </row>
    <row r="88" spans="1:3" x14ac:dyDescent="0.25">
      <c r="A88" s="1">
        <v>44286</v>
      </c>
      <c r="B88" t="s">
        <v>37</v>
      </c>
      <c r="C88">
        <v>0</v>
      </c>
    </row>
    <row r="89" spans="1:3" x14ac:dyDescent="0.25">
      <c r="A89" s="1">
        <v>44286</v>
      </c>
      <c r="B89" t="s">
        <v>37</v>
      </c>
      <c r="C89">
        <v>0</v>
      </c>
    </row>
    <row r="90" spans="1:3" x14ac:dyDescent="0.25">
      <c r="A90" s="1">
        <v>44286</v>
      </c>
      <c r="B90" t="s">
        <v>37</v>
      </c>
      <c r="C90">
        <v>1</v>
      </c>
    </row>
    <row r="91" spans="1:3" x14ac:dyDescent="0.25">
      <c r="A91" s="1">
        <v>44286</v>
      </c>
      <c r="B91" t="s">
        <v>37</v>
      </c>
      <c r="C91">
        <v>0</v>
      </c>
    </row>
    <row r="92" spans="1:3" x14ac:dyDescent="0.25">
      <c r="A92" s="1">
        <v>44286</v>
      </c>
      <c r="B92" t="s">
        <v>37</v>
      </c>
      <c r="C92">
        <v>0</v>
      </c>
    </row>
    <row r="93" spans="1:3" x14ac:dyDescent="0.25">
      <c r="A93" s="1">
        <v>44286</v>
      </c>
      <c r="B93" t="s">
        <v>37</v>
      </c>
      <c r="C93">
        <v>0</v>
      </c>
    </row>
    <row r="94" spans="1:3" x14ac:dyDescent="0.25">
      <c r="A94" s="1">
        <v>44286</v>
      </c>
      <c r="B94" t="s">
        <v>37</v>
      </c>
      <c r="C94">
        <v>0</v>
      </c>
    </row>
    <row r="95" spans="1:3" x14ac:dyDescent="0.25">
      <c r="A95" s="1">
        <v>44286</v>
      </c>
      <c r="B95" t="s">
        <v>37</v>
      </c>
      <c r="C95">
        <v>0</v>
      </c>
    </row>
    <row r="96" spans="1:3" x14ac:dyDescent="0.25">
      <c r="A96" s="1">
        <v>44286</v>
      </c>
      <c r="B96" t="s">
        <v>38</v>
      </c>
      <c r="C96">
        <v>0</v>
      </c>
    </row>
    <row r="97" spans="1:3" x14ac:dyDescent="0.25">
      <c r="A97" s="1">
        <v>44286</v>
      </c>
      <c r="B97" t="s">
        <v>38</v>
      </c>
      <c r="C97">
        <v>0</v>
      </c>
    </row>
    <row r="98" spans="1:3" x14ac:dyDescent="0.25">
      <c r="A98" s="1">
        <v>44286</v>
      </c>
      <c r="B98" t="s">
        <v>38</v>
      </c>
      <c r="C98">
        <v>1</v>
      </c>
    </row>
    <row r="99" spans="1:3" x14ac:dyDescent="0.25">
      <c r="A99" s="1">
        <v>44286</v>
      </c>
      <c r="B99" t="s">
        <v>38</v>
      </c>
      <c r="C99">
        <v>0</v>
      </c>
    </row>
    <row r="100" spans="1:3" x14ac:dyDescent="0.25">
      <c r="A100" s="1">
        <v>44286</v>
      </c>
      <c r="B100" t="s">
        <v>38</v>
      </c>
      <c r="C100">
        <v>1</v>
      </c>
    </row>
    <row r="101" spans="1:3" x14ac:dyDescent="0.25">
      <c r="A101" s="1">
        <v>44286</v>
      </c>
      <c r="B101" t="s">
        <v>38</v>
      </c>
      <c r="C101">
        <v>1</v>
      </c>
    </row>
    <row r="102" spans="1:3" x14ac:dyDescent="0.25">
      <c r="A102" s="1">
        <v>44286</v>
      </c>
      <c r="B102" t="s">
        <v>38</v>
      </c>
      <c r="C102">
        <v>0</v>
      </c>
    </row>
    <row r="103" spans="1:3" x14ac:dyDescent="0.25">
      <c r="A103" s="1">
        <v>44286</v>
      </c>
      <c r="B103" t="s">
        <v>38</v>
      </c>
      <c r="C103">
        <v>1</v>
      </c>
    </row>
    <row r="104" spans="1:3" x14ac:dyDescent="0.25">
      <c r="A104" s="1">
        <v>44286</v>
      </c>
      <c r="B104" t="s">
        <v>38</v>
      </c>
      <c r="C104">
        <v>0</v>
      </c>
    </row>
    <row r="105" spans="1:3" x14ac:dyDescent="0.25">
      <c r="A105" s="1">
        <v>44286</v>
      </c>
      <c r="B105" t="s">
        <v>38</v>
      </c>
      <c r="C105">
        <v>0</v>
      </c>
    </row>
    <row r="106" spans="1:3" x14ac:dyDescent="0.25">
      <c r="A106" s="1">
        <v>44286</v>
      </c>
      <c r="B106" t="s">
        <v>38</v>
      </c>
      <c r="C106">
        <v>0</v>
      </c>
    </row>
    <row r="107" spans="1:3" x14ac:dyDescent="0.25">
      <c r="A107" s="1">
        <v>44286</v>
      </c>
      <c r="B107" t="s">
        <v>38</v>
      </c>
      <c r="C107">
        <v>0</v>
      </c>
    </row>
    <row r="108" spans="1:3" x14ac:dyDescent="0.25">
      <c r="A108" s="1">
        <v>44286</v>
      </c>
      <c r="B108" t="s">
        <v>38</v>
      </c>
      <c r="C108">
        <v>1</v>
      </c>
    </row>
    <row r="109" spans="1:3" x14ac:dyDescent="0.25">
      <c r="A109" s="1">
        <v>44286</v>
      </c>
      <c r="B109" t="s">
        <v>38</v>
      </c>
      <c r="C109">
        <v>1</v>
      </c>
    </row>
    <row r="110" spans="1:3" x14ac:dyDescent="0.25">
      <c r="A110" s="1">
        <v>44286</v>
      </c>
      <c r="B110" t="s">
        <v>38</v>
      </c>
      <c r="C110">
        <v>1</v>
      </c>
    </row>
    <row r="111" spans="1:3" x14ac:dyDescent="0.25">
      <c r="A111" s="5">
        <v>44286</v>
      </c>
      <c r="B111" t="s">
        <v>50</v>
      </c>
      <c r="C111">
        <v>1</v>
      </c>
    </row>
    <row r="112" spans="1:3" x14ac:dyDescent="0.25">
      <c r="A112" s="5">
        <v>44286</v>
      </c>
      <c r="B112" t="s">
        <v>50</v>
      </c>
      <c r="C112">
        <v>2</v>
      </c>
    </row>
    <row r="113" spans="1:3" x14ac:dyDescent="0.25">
      <c r="A113" s="5">
        <v>44286</v>
      </c>
      <c r="B113" t="s">
        <v>50</v>
      </c>
      <c r="C113">
        <v>2</v>
      </c>
    </row>
    <row r="114" spans="1:3" x14ac:dyDescent="0.25">
      <c r="A114" s="5">
        <v>44286</v>
      </c>
      <c r="B114" t="s">
        <v>50</v>
      </c>
      <c r="C114">
        <v>2</v>
      </c>
    </row>
    <row r="115" spans="1:3" x14ac:dyDescent="0.25">
      <c r="A115" s="5">
        <v>44286</v>
      </c>
      <c r="B115" t="s">
        <v>50</v>
      </c>
      <c r="C115">
        <v>2</v>
      </c>
    </row>
  </sheetData>
  <sortState ref="A2:C116">
    <sortCondition ref="A2:A11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Original data</vt:lpstr>
      <vt:lpstr>Average Parking Duration</vt:lpstr>
      <vt:lpstr>Average idling illegal parking</vt:lpstr>
      <vt:lpstr>Average parking_AMPM</vt:lpstr>
      <vt:lpstr>Average Idling_AMPM</vt:lpstr>
      <vt:lpstr>Average illegally Parked_AMPM</vt:lpstr>
      <vt:lpstr>Double Parking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C Hartle</cp:lastModifiedBy>
  <dcterms:created xsi:type="dcterms:W3CDTF">2021-05-16T14:59:45Z</dcterms:created>
  <dcterms:modified xsi:type="dcterms:W3CDTF">2022-05-22T20:20:23Z</dcterms:modified>
</cp:coreProperties>
</file>